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封面" sheetId="1" r:id="rId1"/>
    <sheet name="收支1" sheetId="2" r:id="rId2"/>
    <sheet name="收入2" sheetId="3" r:id="rId3"/>
    <sheet name="支出3" sheetId="4" r:id="rId4"/>
    <sheet name="财拨收支4" sheetId="5" r:id="rId5"/>
    <sheet name="一般公共支5" sheetId="6" r:id="rId6"/>
    <sheet name="基本（经济）6" sheetId="7" r:id="rId7"/>
    <sheet name="三公7" sheetId="8" r:id="rId8"/>
    <sheet name="基金8" sheetId="9" r:id="rId9"/>
    <sheet name="项目支出9" sheetId="10" r:id="rId10"/>
    <sheet name="功能10" sheetId="11" r:id="rId11"/>
    <sheet name="政府经济11" sheetId="12" r:id="rId12"/>
    <sheet name="部门经济12" sheetId="13" r:id="rId13"/>
    <sheet name="项目(债务)13" sheetId="14" r:id="rId14"/>
    <sheet name="采购14" sheetId="15" r:id="rId15"/>
    <sheet name="服务15" sheetId="16" r:id="rId16"/>
    <sheet name="整体绩效16" sheetId="17" r:id="rId17"/>
    <sheet name="项目绩效17" sheetId="18" r:id="rId18"/>
    <sheet name="专项资金18" sheetId="19" r:id="rId19"/>
  </sheets>
  <definedNames>
    <definedName name="_xlnm.Print_Titles" localSheetId="1">收支1!$1:$5</definedName>
    <definedName name="_xlnm.Print_Titles" localSheetId="2">收入2!$1:$7</definedName>
    <definedName name="_xlnm.Print_Titles" localSheetId="3">支出3!$1:$6</definedName>
    <definedName name="_xlnm.Print_Titles" localSheetId="4">财拨收支4!$1:$6</definedName>
    <definedName name="_xlnm.Print_Titles" localSheetId="5">一般公共支5!$1:$7</definedName>
    <definedName name="_xlnm.Print_Titles" localSheetId="6">'基本（经济）6'!$1:$6</definedName>
    <definedName name="_xlnm.Print_Titles" localSheetId="7">三公7!$1:$6</definedName>
    <definedName name="_xlnm.Print_Titles" localSheetId="8">基金8!$1:$6</definedName>
    <definedName name="_xlnm.Print_Titles" localSheetId="9">项目支出9!$1:$7</definedName>
    <definedName name="_xlnm.Print_Titles" localSheetId="10">功能10!$1:$7</definedName>
    <definedName name="_xlnm.Print_Titles" localSheetId="11">政府经济11!$1:$7</definedName>
    <definedName name="_xlnm.Print_Titles" localSheetId="12">部门经济12!$1:$7</definedName>
    <definedName name="_xlnm.Print_Titles" localSheetId="13">'项目(债务)13'!$1:$7</definedName>
    <definedName name="_xlnm.Print_Titles" localSheetId="14">采购14!$1:$7</definedName>
    <definedName name="_xlnm.Print_Titles" localSheetId="15">服务15!$1:$7</definedName>
    <definedName name="_xlnm.Print_Titles" localSheetId="16">整体绩效16!$1:$2</definedName>
    <definedName name="_xlnm.Print_Titles" localSheetId="17">项目绩效17!$1:$2</definedName>
    <definedName name="_xlnm.Print_Titles" localSheetId="18">专项资金18!$1:$6</definedName>
  </definedNames>
  <calcPr calcId="144525"/>
</workbook>
</file>

<file path=xl/sharedStrings.xml><?xml version="1.0" encoding="utf-8"?>
<sst xmlns="http://schemas.openxmlformats.org/spreadsheetml/2006/main" count="719" uniqueCount="372">
  <si>
    <t>2024年辽宁省国防动员办公室本级单位预算批复表</t>
  </si>
  <si>
    <t>收支预算总表</t>
  </si>
  <si>
    <t>表1</t>
  </si>
  <si>
    <t>单位名称：辽宁省国防动员办公室本级</t>
  </si>
  <si>
    <t>单位：万元</t>
  </si>
  <si>
    <t>收 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</si>
  <si>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</si>
  <si>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</si>
  <si>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</si>
  <si>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</si>
  <si>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</si>
  <si>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</si>
  <si>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</si>
  <si>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</si>
  <si>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</si>
  <si>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</si>
  <si>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</si>
  <si>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五、单位资金收入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</si>
  <si>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</si>
  <si>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</si>
  <si>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</si>
  <si>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</si>
  <si>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</si>
  <si>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</si>
  <si>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</si>
  <si>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</si>
  <si>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</si>
  <si>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 入   总   计</t>
  </si>
  <si>
    <t>支   出   总   计</t>
  </si>
  <si>
    <t>收入预算总表</t>
  </si>
  <si>
    <t>表2</t>
  </si>
  <si>
    <t>单位:万元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</si>
  <si>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</si>
  <si>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</si>
  <si>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</si>
  <si>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</si>
  <si>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</si>
  <si>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</si>
  <si>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</si>
  <si>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</si>
  <si>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</si>
  <si>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t>小计</t>
  </si>
  <si>
    <t>事业收入</t>
  </si>
  <si>
    <t>事业单位经营收入</t>
  </si>
  <si>
    <t>上级补助收入</t>
  </si>
  <si>
    <t>附属单位上缴收入</t>
  </si>
  <si>
    <t>其他收入</t>
  </si>
  <si>
    <t>辽宁省国防动员办公室本级</t>
  </si>
  <si>
    <t>支出预算总表</t>
  </si>
  <si>
    <t>表3</t>
  </si>
  <si>
    <t>科目编码</t>
  </si>
  <si>
    <t>科目名称</t>
  </si>
  <si>
    <t>基本支出</t>
  </si>
  <si>
    <t>项目支出</t>
  </si>
  <si>
    <t>人员经费</t>
  </si>
  <si>
    <t>公用经费</t>
  </si>
  <si>
    <t>201</t>
  </si>
  <si>
    <t>一般公共服务支出</t>
  </si>
  <si>
    <t>20103</t>
  </si>
  <si>
    <t xml:space="preserve">  政府办公厅(室)及相关机构事务</t>
  </si>
  <si>
    <t>2010301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</si>
  <si>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</si>
  <si>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</si>
  <si>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</si>
  <si>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</si>
  <si>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</si>
  <si>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</si>
  <si>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</si>
  <si>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</si>
  <si>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</si>
  <si>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</si>
  <si>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</si>
  <si>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</si>
  <si>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</si>
  <si>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</si>
  <si>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</si>
  <si>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</si>
  <si>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</si>
  <si>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</si>
  <si>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</si>
  <si>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</si>
  <si>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</si>
  <si>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</si>
  <si>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</si>
  <si>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</si>
  <si>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</si>
  <si>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</si>
  <si>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</si>
  <si>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财政拨款收支预算总表</t>
  </si>
  <si>
    <t>表4</t>
  </si>
  <si>
    <t>一、本年收入</t>
  </si>
  <si>
    <t>一、本年支出</t>
  </si>
  <si>
    <t>（一）一般公共预算拨款收入</t>
  </si>
  <si>
    <t>(一)一般公共服务支出</t>
  </si>
  <si>
    <t>（二）政府性基金预算拨款收入</t>
  </si>
  <si>
    <t>(三)社会保障和就业支出</t>
  </si>
  <si>
    <t>（三）国有资本经营预算拨款收入</t>
  </si>
  <si>
    <t>(四)卫生健康支出</t>
  </si>
  <si>
    <t>二、上年结转</t>
  </si>
  <si>
    <t>(五)住房保障支出</t>
  </si>
  <si>
    <t>二、年终结转结余</t>
  </si>
  <si>
    <t>一般公共预算支出表</t>
  </si>
  <si>
    <t>表5</t>
  </si>
  <si>
    <t>本年一般公共预算支出</t>
  </si>
  <si>
    <t>一般公共预算基本支出表</t>
  </si>
  <si>
    <t>表6</t>
  </si>
  <si>
    <t>部门预算支出经济分类科目</t>
  </si>
  <si>
    <t>本年一般公共预算基本支出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</si>
  <si>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</si>
  <si>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</si>
  <si>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</si>
  <si>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</si>
  <si>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</si>
  <si>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</si>
  <si>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</si>
  <si>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</si>
  <si>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</si>
  <si>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</si>
  <si>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</si>
  <si>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</si>
  <si>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</si>
  <si>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</si>
  <si>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</si>
  <si>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</si>
  <si>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</si>
  <si>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</si>
  <si>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</si>
  <si>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 xml:space="preserve">  住房公积金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</si>
  <si>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</si>
  <si>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</si>
  <si>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</si>
  <si>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</si>
  <si>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</si>
  <si>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</si>
  <si>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</si>
  <si>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</si>
  <si>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</si>
  <si>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</si>
  <si>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</si>
  <si>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</si>
  <si>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</si>
  <si>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</si>
  <si>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</si>
  <si>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</si>
  <si>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</si>
  <si>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</si>
  <si>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</si>
  <si>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</si>
  <si>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</si>
  <si>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</si>
  <si>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</si>
  <si>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</si>
  <si>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</si>
  <si>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</si>
  <si>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</si>
  <si>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</si>
  <si>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</si>
  <si>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</si>
  <si>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</si>
  <si>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</si>
  <si>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</si>
  <si>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</si>
  <si>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</si>
  <si>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</si>
  <si>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</si>
  <si>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</si>
  <si>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30304</t>
  </si>
  <si>
    <t xml:space="preserve">  抚恤金</t>
  </si>
  <si>
    <t>30305</t>
  </si>
  <si>
    <t xml:space="preserve">  生活补助</t>
  </si>
  <si>
    <t>财政拨款预算“三公”经费支出表</t>
  </si>
  <si>
    <t>表7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</si>
  <si>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</si>
  <si>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</si>
  <si>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</si>
  <si>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</si>
  <si>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</si>
  <si>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</si>
  <si>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</si>
  <si>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表8</t>
  </si>
  <si>
    <t>本年政府性基金预算支出</t>
  </si>
  <si>
    <t>备注：如此表为空表，则表示部门无政府性基金预算安排的支出。</t>
  </si>
  <si>
    <t>项目支出预算表</t>
  </si>
  <si>
    <t>表9</t>
  </si>
  <si>
    <t>项目名称</t>
  </si>
  <si>
    <t>一般公共
预算</t>
  </si>
  <si>
    <t>支出功能分类预算表</t>
  </si>
  <si>
    <t>表10</t>
  </si>
  <si>
    <t xml:space="preserve">  20103</t>
  </si>
  <si>
    <t>政府办公厅(室)及相关机构事务</t>
  </si>
  <si>
    <t xml:space="preserve">    2010301</t>
  </si>
  <si>
    <t>行政运行</t>
  </si>
  <si>
    <t xml:space="preserve">  20805</t>
  </si>
  <si>
    <t>行政事业单位养老支出</t>
  </si>
  <si>
    <t xml:space="preserve">    2080501</t>
  </si>
  <si>
    <t>行政单位离退休</t>
  </si>
  <si>
    <t xml:space="preserve">    2080505</t>
  </si>
  <si>
    <t>机关事业单位基本养老保险缴费支出</t>
  </si>
  <si>
    <t xml:space="preserve">    2080506</t>
  </si>
  <si>
    <t>机关事业单位职业年金缴费支出</t>
  </si>
  <si>
    <t xml:space="preserve">  20808</t>
  </si>
  <si>
    <t>抚恤</t>
  </si>
  <si>
    <t xml:space="preserve">    2080801</t>
  </si>
  <si>
    <t>死亡抚恤</t>
  </si>
  <si>
    <t xml:space="preserve">  21011</t>
  </si>
  <si>
    <t>行政事业单位医疗</t>
  </si>
  <si>
    <t xml:space="preserve">    2101101</t>
  </si>
  <si>
    <t>行政单位医疗</t>
  </si>
  <si>
    <t xml:space="preserve">  22102</t>
  </si>
  <si>
    <t>住房改革支出</t>
  </si>
  <si>
    <t xml:space="preserve">    2210201</t>
  </si>
  <si>
    <t>住房公积金</t>
  </si>
  <si>
    <t>支出经济分类预算表（政府预算）</t>
  </si>
  <si>
    <t>表11</t>
  </si>
  <si>
    <t>501</t>
  </si>
  <si>
    <t>机关工资福利支出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</si>
  <si>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</si>
  <si>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</si>
  <si>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</si>
  <si>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</si>
  <si>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</si>
  <si>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>502</t>
  </si>
  <si>
    <t>机关商品和服务支出</t>
  </si>
  <si>
    <t xml:space="preserve">  50201</t>
  </si>
  <si>
    <t xml:space="preserve">  办公经费</t>
  </si>
  <si>
    <t xml:space="preserve">  50202</t>
  </si>
  <si>
    <t xml:space="preserve">  50205</t>
  </si>
  <si>
    <t xml:space="preserve">  委托业务费</t>
  </si>
  <si>
    <t xml:space="preserve">  50206</t>
  </si>
  <si>
    <t xml:space="preserve">  50208</t>
  </si>
  <si>
    <t xml:space="preserve">  50209</t>
  </si>
  <si>
    <t xml:space="preserve">  50299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</si>
  <si>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</si>
  <si>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</si>
  <si>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</si>
  <si>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</si>
  <si>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</si>
  <si>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>支出经济分类预算表（部门预算）</t>
  </si>
  <si>
    <t>表12</t>
  </si>
  <si>
    <t xml:space="preserve">  30101</t>
  </si>
  <si>
    <t xml:space="preserve">  30102</t>
  </si>
  <si>
    <t xml:space="preserve">  30103</t>
  </si>
  <si>
    <t xml:space="preserve">  30108</t>
  </si>
  <si>
    <t xml:space="preserve">  30109</t>
  </si>
  <si>
    <t xml:space="preserve">  30110</t>
  </si>
  <si>
    <t xml:space="preserve">  30111</t>
  </si>
  <si>
    <t xml:space="preserve">  30112</t>
  </si>
  <si>
    <t xml:space="preserve">  30113</t>
  </si>
  <si>
    <t xml:space="preserve">  30201</t>
  </si>
  <si>
    <t xml:space="preserve">  30202</t>
  </si>
  <si>
    <t xml:space="preserve">  30205</t>
  </si>
  <si>
    <t xml:space="preserve">  30207</t>
  </si>
  <si>
    <t xml:space="preserve">  30208</t>
  </si>
  <si>
    <t xml:space="preserve">  30209</t>
  </si>
  <si>
    <t xml:space="preserve">  30211</t>
  </si>
  <si>
    <t xml:space="preserve">  30213</t>
  </si>
  <si>
    <t xml:space="preserve">  维修(护)费</t>
  </si>
  <si>
    <t xml:space="preserve">  30215</t>
  </si>
  <si>
    <t xml:space="preserve">  30217</t>
  </si>
  <si>
    <t xml:space="preserve">  30226</t>
  </si>
  <si>
    <t xml:space="preserve">  30228</t>
  </si>
  <si>
    <t xml:space="preserve">  30231</t>
  </si>
  <si>
    <t xml:space="preserve">  30239</t>
  </si>
  <si>
    <t xml:space="preserve">  30299</t>
  </si>
  <si>
    <t xml:space="preserve">  30301</t>
  </si>
  <si>
    <t xml:space="preserve">  30302</t>
  </si>
  <si>
    <t xml:space="preserve">  30304</t>
  </si>
  <si>
    <t xml:space="preserve">  30305</t>
  </si>
  <si>
    <t>债务支出预算表</t>
  </si>
  <si>
    <t>表13</t>
  </si>
  <si>
    <t>政府采购支出预算表</t>
  </si>
  <si>
    <t>表14</t>
  </si>
  <si>
    <t>政府购买服务支出预算表</t>
  </si>
  <si>
    <t>表15</t>
  </si>
  <si>
    <t>支出功能分类（类级）</t>
  </si>
  <si>
    <t>购买服务项目名称</t>
  </si>
  <si>
    <t>购买服务指导目录对应项目（三级目录代码及名称）</t>
  </si>
  <si>
    <t>部门（单位）整体绩效目标表</t>
  </si>
  <si>
    <t>表16</t>
  </si>
  <si>
    <t>部门（单位）名称</t>
  </si>
  <si>
    <t>024001辽宁省国防动员办公室本级</t>
  </si>
  <si>
    <t>年度主要任务</t>
  </si>
  <si>
    <t>对应项目</t>
  </si>
  <si>
    <t>预算资金情况</t>
  </si>
  <si>
    <t>基本支出人员经费(保工资)</t>
  </si>
  <si>
    <t>基本支出人员经费（刚性）</t>
  </si>
  <si>
    <t>基本支出公用经费（保运转）</t>
  </si>
  <si>
    <t>年度绩效目标</t>
  </si>
  <si>
    <t>保证国防动员及人防工作顺利展开。
保证机关正常运转。
保证人员工资政策落实到位。</t>
  </si>
  <si>
    <t>年度绩效指标</t>
  </si>
  <si>
    <t>一级指标</t>
  </si>
  <si>
    <t>二级指标</t>
  </si>
  <si>
    <t>三级指标</t>
  </si>
  <si>
    <t>运算符号</t>
  </si>
  <si>
    <t>指标值</t>
  </si>
  <si>
    <t>度量单位</t>
  </si>
  <si>
    <t>完成时限</t>
  </si>
  <si>
    <t>履职效能</t>
  </si>
  <si>
    <t>重点工作履行情况</t>
  </si>
  <si>
    <t>重点工作办结率</t>
  </si>
  <si>
    <t>=</t>
  </si>
  <si>
    <t>100</t>
  </si>
  <si>
    <t>%</t>
  </si>
  <si>
    <t>2024-12</t>
  </si>
  <si>
    <t>整体工作完成情况</t>
  </si>
  <si>
    <t>工作完成及时率</t>
  </si>
  <si>
    <t>工作质量达标率</t>
  </si>
  <si>
    <t>总体工作完成率</t>
  </si>
  <si>
    <t>基础管理</t>
  </si>
  <si>
    <t>依法行政能力</t>
  </si>
  <si>
    <t>管理规范</t>
  </si>
  <si>
    <t>综合管理水平</t>
  </si>
  <si>
    <t>预算执行</t>
  </si>
  <si>
    <t>预算执行效率</t>
  </si>
  <si>
    <t>结转结余变动率</t>
  </si>
  <si>
    <t>&lt;=</t>
  </si>
  <si>
    <t>0</t>
  </si>
  <si>
    <t>预算调整率</t>
  </si>
  <si>
    <t>5</t>
  </si>
  <si>
    <t>预算执行率</t>
  </si>
  <si>
    <t>管理效率</t>
  </si>
  <si>
    <t>预算编制管理</t>
  </si>
  <si>
    <t>预算绩效目标覆盖率</t>
  </si>
  <si>
    <t>预算监督管理</t>
  </si>
  <si>
    <t>预决算公开情况</t>
  </si>
  <si>
    <t>全部公开</t>
  </si>
  <si>
    <t>预算收支管理</t>
  </si>
  <si>
    <t>预算收入管理规范性</t>
  </si>
  <si>
    <t>预算支出管理规范性</t>
  </si>
  <si>
    <t>财务管理</t>
  </si>
  <si>
    <t>内控制度有效性</t>
  </si>
  <si>
    <t>制度有效</t>
  </si>
  <si>
    <t>资产管理</t>
  </si>
  <si>
    <t>固定资产利用率</t>
  </si>
  <si>
    <t>业务管理</t>
  </si>
  <si>
    <t>政府采购管理违法违规行为发生次数</t>
  </si>
  <si>
    <t>次</t>
  </si>
  <si>
    <t>运行成本</t>
  </si>
  <si>
    <t>成本控制成效</t>
  </si>
  <si>
    <t>“三公”经费变动率</t>
  </si>
  <si>
    <t>在职人员控制率</t>
  </si>
  <si>
    <t>社会效应</t>
  </si>
  <si>
    <t>社会效益</t>
  </si>
  <si>
    <t>机关正常运转率</t>
  </si>
  <si>
    <t>&gt;=</t>
  </si>
  <si>
    <t>服务对象满意度</t>
  </si>
  <si>
    <t>参训人员满意度</t>
  </si>
  <si>
    <t>社会公众满意度</t>
  </si>
  <si>
    <t>窗口服务效率满意度</t>
  </si>
  <si>
    <t>可持续性</t>
  </si>
  <si>
    <t>体制机制改革</t>
  </si>
  <si>
    <t>及时发放人员工资</t>
  </si>
  <si>
    <t>及时发放</t>
  </si>
  <si>
    <t>人才队伍建设</t>
  </si>
  <si>
    <t>逐步完善</t>
  </si>
  <si>
    <t>部门预算项目（政策）绩效目标表</t>
  </si>
  <si>
    <t>表17</t>
  </si>
  <si>
    <t>项目(政策)名称</t>
  </si>
  <si>
    <t>主管部门</t>
  </si>
  <si>
    <t>实施单位</t>
  </si>
  <si>
    <t xml:space="preserve">预算资金情况 </t>
  </si>
  <si>
    <t>总体目标</t>
  </si>
  <si>
    <t>绩效指标</t>
  </si>
  <si>
    <t>运算
符号</t>
  </si>
  <si>
    <t>度量
单位</t>
  </si>
  <si>
    <t>部门管理专项资金预算表</t>
  </si>
  <si>
    <t>表18</t>
  </si>
  <si>
    <t>部门名称：辽宁省国防动员办公室</t>
  </si>
  <si>
    <t>项     目</t>
  </si>
  <si>
    <t>已分配数</t>
  </si>
  <si>
    <t>未分配数</t>
  </si>
  <si>
    <t>合 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</si>
</sst>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  <numFmt numFmtId="177" formatCode="#,##0.0"/>
    <numFmt numFmtId="178" formatCode="0.0"/>
  </numFmts>
  <fonts count="31">
    <font>
      <sz val="11"/>
      <color indexed="8"/>
      <name val="宋体"/>
      <charset val="1"/>
      <scheme val="minor"/>
    </font>
    <font>
      <b/>
      <sz val="2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20"/>
      <name val="宋体"/>
      <charset val="134"/>
    </font>
    <font>
      <sz val="10"/>
      <name val="SimSun"/>
      <charset val="134"/>
    </font>
    <font>
      <b/>
      <sz val="2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5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6" borderId="8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>
      <alignment vertical="center"/>
    </xf>
    <xf numFmtId="49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49" fontId="3" fillId="2" borderId="0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wrapText="1"/>
    </xf>
    <xf numFmtId="178" fontId="3" fillId="2" borderId="0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178" fontId="3" fillId="2" borderId="0" xfId="0" applyNumberFormat="1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>
      <alignment vertical="center"/>
    </xf>
    <xf numFmtId="178" fontId="3" fillId="2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top"/>
    </xf>
    <xf numFmtId="2" fontId="10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vertical="center" wrapText="1"/>
    </xf>
    <xf numFmtId="177" fontId="3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R17" sqref="R17"/>
    </sheetView>
  </sheetViews>
  <sheetFormatPr defaultColWidth="10" defaultRowHeight="13.5"/>
  <cols>
    <col min="1" max="17" width="7.64166666666667" customWidth="1"/>
  </cols>
  <sheetData>
    <row r="1" ht="44.15" customHeight="1" spans="1:17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ht="16.35" customHeight="1" spans="1:17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ht="16.35" customHeight="1" spans="1:17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ht="16.35" customHeight="1" spans="1:17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ht="16.35" customHeight="1" spans="1:17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ht="16.35" customHeight="1" spans="1:17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</row>
    <row r="7" ht="16.35" customHeight="1" spans="1:17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</row>
    <row r="8" ht="16.35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ht="16.35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</row>
    <row r="10" ht="16.35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</row>
    <row r="11" ht="16.35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</row>
    <row r="12" ht="16.35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ht="16.35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ht="16.35" customHeight="1" spans="1:17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ht="16.35" customHeight="1" spans="1:17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ht="16.35" customHeight="1" spans="1:17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ht="16.35" customHeight="1" spans="1:17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ht="16.35" customHeight="1" spans="1:17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ht="16.35" customHeight="1" spans="1:17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ht="16.35" customHeight="1" spans="1:17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ht="16.35" customHeight="1" spans="1:17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ht="16.35" customHeight="1" spans="1:17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ht="16.35" customHeight="1" spans="1:17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ht="16.35" customHeight="1" spans="1:17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ht="16.35" customHeight="1" spans="1:17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ht="16.35" customHeight="1" spans="1:17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ht="16.35" customHeight="1" spans="1:17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ht="16.35" customHeight="1" spans="1:17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ht="16.35" customHeight="1" spans="1:17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ht="16.35" customHeight="1" spans="1:17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ht="16.35" customHeight="1" spans="1:17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</sheetData>
  <mergeCells count="1">
    <mergeCell ref="A1:Q31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workbookViewId="0">
      <pane ySplit="7" topLeftCell="A8" activePane="bottomLeft" state="frozen"/>
      <selection/>
      <selection pane="bottomLeft" activeCell="H19" sqref="H19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40" t="s">
        <v>182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ht="16.25" customHeight="1" spans="1:15">
      <c r="A2" s="41"/>
      <c r="B2" s="41"/>
      <c r="C2" s="41"/>
      <c r="D2" s="41"/>
      <c r="E2" s="41"/>
      <c r="F2" s="41"/>
      <c r="G2" s="41"/>
      <c r="H2" s="41"/>
      <c r="I2" s="41"/>
      <c r="J2" s="42"/>
      <c r="K2" s="37"/>
      <c r="L2" s="37"/>
      <c r="M2" s="37"/>
      <c r="N2" s="37"/>
      <c r="O2" s="44"/>
    </row>
    <row r="3" ht="16.25" customHeight="1" spans="1:15">
      <c r="A3" s="42" t="s">
        <v>183</v>
      </c>
      <c r="B3" s="43"/>
      <c r="C3" s="34"/>
      <c r="D3" s="34"/>
      <c r="E3" s="34"/>
      <c r="F3" s="34"/>
      <c r="G3" s="34"/>
      <c r="H3" s="34"/>
      <c r="I3" s="34"/>
      <c r="J3" s="42"/>
      <c r="K3" s="42"/>
      <c r="L3" s="42"/>
      <c r="M3" s="6"/>
      <c r="N3" s="6"/>
      <c r="O3" s="44"/>
    </row>
    <row r="4" ht="16.25" customHeight="1" spans="1: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16" t="s">
        <v>4</v>
      </c>
      <c r="L4" s="16"/>
      <c r="M4" s="16"/>
      <c r="N4" s="16"/>
      <c r="O4" s="16"/>
    </row>
    <row r="5" ht="26.05" customHeight="1" spans="1:15">
      <c r="A5" s="10" t="s">
        <v>32</v>
      </c>
      <c r="B5" s="8" t="s">
        <v>184</v>
      </c>
      <c r="C5" s="35" t="s">
        <v>33</v>
      </c>
      <c r="D5" s="35" t="s">
        <v>34</v>
      </c>
      <c r="E5" s="35"/>
      <c r="F5" s="35"/>
      <c r="G5" s="35"/>
      <c r="H5" s="35"/>
      <c r="I5" s="35"/>
      <c r="J5" s="10" t="s">
        <v>25</v>
      </c>
      <c r="K5" s="10"/>
      <c r="L5" s="10"/>
      <c r="M5" s="10"/>
      <c r="N5" s="10"/>
      <c r="O5" s="10"/>
    </row>
    <row r="6" ht="32.55" customHeight="1" spans="1:15">
      <c r="A6" s="10"/>
      <c r="B6" s="8"/>
      <c r="C6" s="35"/>
      <c r="D6" s="10" t="s">
        <v>35</v>
      </c>
      <c r="E6" s="10" t="s">
        <v>185</v>
      </c>
      <c r="F6" s="10" t="s">
        <v>37</v>
      </c>
      <c r="G6" s="10" t="s">
        <v>38</v>
      </c>
      <c r="H6" s="10" t="s">
        <v>39</v>
      </c>
      <c r="I6" s="35" t="s">
        <v>40</v>
      </c>
      <c r="J6" s="10" t="s">
        <v>35</v>
      </c>
      <c r="K6" s="10" t="s">
        <v>185</v>
      </c>
      <c r="L6" s="10" t="s">
        <v>37</v>
      </c>
      <c r="M6" s="10" t="s">
        <v>38</v>
      </c>
      <c r="N6" s="10" t="s">
        <v>39</v>
      </c>
      <c r="O6" s="35" t="s">
        <v>40</v>
      </c>
    </row>
    <row r="7" ht="32.55" customHeight="1" spans="1:15">
      <c r="A7" s="10"/>
      <c r="B7" s="8"/>
      <c r="C7" s="35"/>
      <c r="D7" s="10"/>
      <c r="E7" s="10"/>
      <c r="F7" s="10"/>
      <c r="G7" s="10"/>
      <c r="H7" s="10"/>
      <c r="I7" s="35"/>
      <c r="J7" s="10"/>
      <c r="K7" s="10"/>
      <c r="L7" s="10"/>
      <c r="M7" s="10"/>
      <c r="N7" s="10"/>
      <c r="O7" s="35"/>
    </row>
    <row r="8" customFormat="1" ht="27" customHeight="1" spans="1:15">
      <c r="A8" s="8" t="s">
        <v>35</v>
      </c>
      <c r="B8" s="3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customFormat="1" ht="27" customHeight="1" spans="1:15">
      <c r="A9" s="36"/>
      <c r="B9" s="3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customFormat="1" ht="27" customHeight="1" spans="1:15">
      <c r="A10" s="36"/>
      <c r="B10" s="3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customFormat="1" ht="27" customHeight="1" spans="1:15">
      <c r="A11" s="36"/>
      <c r="B11" s="3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customFormat="1" ht="27" customHeight="1" spans="1:15">
      <c r="A12" s="36"/>
      <c r="B12" s="3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customFormat="1" ht="27" customHeight="1" spans="1:15">
      <c r="A13" s="36"/>
      <c r="B13" s="3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</sheetData>
  <mergeCells count="20">
    <mergeCell ref="A1:O1"/>
    <mergeCell ref="A4:J4"/>
    <mergeCell ref="K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workbookViewId="0">
      <pane ySplit="7" topLeftCell="A8" activePane="bottomLeft" state="frozen"/>
      <selection/>
      <selection pane="bottomLeft" activeCell="E13" sqref="E13"/>
    </sheetView>
  </sheetViews>
  <sheetFormatPr defaultColWidth="10" defaultRowHeight="13.5"/>
  <cols>
    <col min="1" max="1" width="15.3833333333333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0" width="14.7916666666667" customWidth="1"/>
    <col min="11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21" t="s">
        <v>186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ht="16.25" customHeight="1" spans="1:15">
      <c r="A2" s="45"/>
      <c r="B2" s="45"/>
      <c r="C2" s="30"/>
      <c r="D2" s="30"/>
      <c r="E2" s="30"/>
      <c r="F2" s="30"/>
      <c r="G2" s="30"/>
      <c r="H2" s="30"/>
      <c r="I2" s="30"/>
      <c r="J2" s="37"/>
      <c r="K2" s="37"/>
      <c r="L2" s="37"/>
      <c r="M2" s="37"/>
      <c r="N2" s="38"/>
      <c r="O2" s="37"/>
    </row>
    <row r="3" ht="16.25" customHeight="1" spans="1:15">
      <c r="A3" s="46" t="s">
        <v>187</v>
      </c>
      <c r="B3" s="46"/>
      <c r="C3" s="34"/>
      <c r="D3" s="34"/>
      <c r="E3" s="33"/>
      <c r="F3" s="33"/>
      <c r="G3" s="33"/>
      <c r="H3" s="33"/>
      <c r="I3" s="33"/>
      <c r="J3" s="31"/>
      <c r="K3" s="31"/>
      <c r="L3" s="6"/>
      <c r="M3" s="6"/>
      <c r="N3" s="33"/>
      <c r="O3" s="33"/>
    </row>
    <row r="4" ht="16.25" customHeight="1" spans="1:1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38" t="s">
        <v>31</v>
      </c>
      <c r="O4" s="38"/>
    </row>
    <row r="5" ht="26.05" customHeight="1" spans="1:15">
      <c r="A5" s="8" t="s">
        <v>50</v>
      </c>
      <c r="B5" s="8" t="s">
        <v>51</v>
      </c>
      <c r="C5" s="35" t="s">
        <v>33</v>
      </c>
      <c r="D5" s="35" t="s">
        <v>34</v>
      </c>
      <c r="E5" s="35"/>
      <c r="F5" s="35"/>
      <c r="G5" s="35"/>
      <c r="H5" s="35"/>
      <c r="I5" s="35"/>
      <c r="J5" s="10" t="s">
        <v>25</v>
      </c>
      <c r="K5" s="10"/>
      <c r="L5" s="10"/>
      <c r="M5" s="10"/>
      <c r="N5" s="10"/>
      <c r="O5" s="10"/>
    </row>
    <row r="6" ht="32.55" customHeight="1" spans="1:15">
      <c r="A6" s="8"/>
      <c r="B6" s="8"/>
      <c r="C6" s="35"/>
      <c r="D6" s="10" t="s">
        <v>35</v>
      </c>
      <c r="E6" s="10" t="s">
        <v>185</v>
      </c>
      <c r="F6" s="10" t="s">
        <v>37</v>
      </c>
      <c r="G6" s="10" t="s">
        <v>38</v>
      </c>
      <c r="H6" s="10" t="s">
        <v>39</v>
      </c>
      <c r="I6" s="35" t="s">
        <v>40</v>
      </c>
      <c r="J6" s="10" t="s">
        <v>35</v>
      </c>
      <c r="K6" s="10" t="s">
        <v>185</v>
      </c>
      <c r="L6" s="10" t="s">
        <v>37</v>
      </c>
      <c r="M6" s="10" t="s">
        <v>38</v>
      </c>
      <c r="N6" s="10" t="s">
        <v>39</v>
      </c>
      <c r="O6" s="35" t="s">
        <v>40</v>
      </c>
    </row>
    <row r="7" ht="32.55" customHeight="1" spans="1:15">
      <c r="A7" s="8"/>
      <c r="B7" s="8"/>
      <c r="C7" s="35"/>
      <c r="D7" s="10"/>
      <c r="E7" s="10"/>
      <c r="F7" s="10"/>
      <c r="G7" s="10"/>
      <c r="H7" s="10"/>
      <c r="I7" s="35"/>
      <c r="J7" s="10"/>
      <c r="K7" s="10"/>
      <c r="L7" s="10"/>
      <c r="M7" s="10"/>
      <c r="N7" s="10"/>
      <c r="O7" s="35"/>
    </row>
    <row r="8" ht="26.05" customHeight="1" spans="1:15">
      <c r="A8" s="8"/>
      <c r="B8" s="8" t="s">
        <v>35</v>
      </c>
      <c r="C8" s="11">
        <f>SUM(D8,J8)</f>
        <v>1359.62</v>
      </c>
      <c r="D8" s="11">
        <f>SUM(E8:I8)</f>
        <v>1359.62</v>
      </c>
      <c r="E8" s="11">
        <f>SUM(E9,E12,E19,E22)</f>
        <v>1359.62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36" t="s">
        <v>56</v>
      </c>
      <c r="B9" s="36" t="s">
        <v>57</v>
      </c>
      <c r="C9" s="11">
        <f>SUM(D9,J9)</f>
        <v>863.06</v>
      </c>
      <c r="D9" s="11">
        <f>SUM(E9:I9)</f>
        <v>863.06</v>
      </c>
      <c r="E9" s="11">
        <f>SUM(E10)</f>
        <v>863.06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7.6" customHeight="1" spans="1:15">
      <c r="A10" s="36" t="s">
        <v>188</v>
      </c>
      <c r="B10" s="36" t="s">
        <v>189</v>
      </c>
      <c r="C10" s="11">
        <f>SUM(D10,J10)</f>
        <v>863.06</v>
      </c>
      <c r="D10" s="11">
        <f>SUM(E10:I10)</f>
        <v>863.06</v>
      </c>
      <c r="E10" s="11">
        <f>SUM(E11)</f>
        <v>863.06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36" t="s">
        <v>190</v>
      </c>
      <c r="B11" s="36" t="s">
        <v>191</v>
      </c>
      <c r="C11" s="11">
        <f>SUM(D11,J11)</f>
        <v>863.06</v>
      </c>
      <c r="D11" s="11">
        <f>SUM(E11:I11)</f>
        <v>863.06</v>
      </c>
      <c r="E11" s="11">
        <v>863.06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7.6" customHeight="1" spans="1:15">
      <c r="A12" s="36" t="s">
        <v>62</v>
      </c>
      <c r="B12" s="36" t="s">
        <v>63</v>
      </c>
      <c r="C12" s="11">
        <f t="shared" ref="C12:C24" si="0">SUM(D12,J12)</f>
        <v>347.01</v>
      </c>
      <c r="D12" s="11">
        <f t="shared" ref="D12:D24" si="1">SUM(E12:I12)</f>
        <v>347.01</v>
      </c>
      <c r="E12" s="11">
        <f>SUM(E13,E17)</f>
        <v>347.01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7.6" customHeight="1" spans="1:15">
      <c r="A13" s="36" t="s">
        <v>192</v>
      </c>
      <c r="B13" s="36" t="s">
        <v>193</v>
      </c>
      <c r="C13" s="11">
        <f t="shared" si="0"/>
        <v>300.93</v>
      </c>
      <c r="D13" s="11">
        <f t="shared" si="1"/>
        <v>300.93</v>
      </c>
      <c r="E13" s="11">
        <f>SUM(E14:E16)</f>
        <v>300.93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6.05" customHeight="1" spans="1:15">
      <c r="A14" s="36" t="s">
        <v>194</v>
      </c>
      <c r="B14" s="36" t="s">
        <v>195</v>
      </c>
      <c r="C14" s="11">
        <f t="shared" si="0"/>
        <v>179.68</v>
      </c>
      <c r="D14" s="11">
        <f t="shared" si="1"/>
        <v>179.68</v>
      </c>
      <c r="E14" s="11">
        <v>179.68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7.6" customHeight="1" spans="1:15">
      <c r="A15" s="36" t="s">
        <v>196</v>
      </c>
      <c r="B15" s="36" t="s">
        <v>197</v>
      </c>
      <c r="C15" s="11">
        <f t="shared" si="0"/>
        <v>105.25</v>
      </c>
      <c r="D15" s="11">
        <f t="shared" si="1"/>
        <v>105.25</v>
      </c>
      <c r="E15" s="11">
        <v>105.25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7.6" customHeight="1" spans="1:15">
      <c r="A16" s="36" t="s">
        <v>198</v>
      </c>
      <c r="B16" s="36" t="s">
        <v>199</v>
      </c>
      <c r="C16" s="11">
        <f t="shared" si="0"/>
        <v>16</v>
      </c>
      <c r="D16" s="11">
        <f t="shared" si="1"/>
        <v>16</v>
      </c>
      <c r="E16" s="11">
        <v>16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6.05" customHeight="1" spans="1:15">
      <c r="A17" s="36" t="s">
        <v>200</v>
      </c>
      <c r="B17" s="36" t="s">
        <v>201</v>
      </c>
      <c r="C17" s="11">
        <f t="shared" si="0"/>
        <v>46.08</v>
      </c>
      <c r="D17" s="11">
        <f t="shared" si="1"/>
        <v>46.08</v>
      </c>
      <c r="E17" s="11">
        <f>SUM(E18)</f>
        <v>46.08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6.05" customHeight="1" spans="1:15">
      <c r="A18" s="36" t="s">
        <v>202</v>
      </c>
      <c r="B18" s="36" t="s">
        <v>203</v>
      </c>
      <c r="C18" s="11">
        <f t="shared" si="0"/>
        <v>46.08</v>
      </c>
      <c r="D18" s="11">
        <f t="shared" si="1"/>
        <v>46.08</v>
      </c>
      <c r="E18" s="11">
        <v>46.08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6.05" customHeight="1" spans="1:15">
      <c r="A19" s="36" t="s">
        <v>76</v>
      </c>
      <c r="B19" s="36" t="s">
        <v>77</v>
      </c>
      <c r="C19" s="11">
        <f t="shared" si="0"/>
        <v>48.94</v>
      </c>
      <c r="D19" s="11">
        <f t="shared" si="1"/>
        <v>48.94</v>
      </c>
      <c r="E19" s="11">
        <f>SUM(E20)</f>
        <v>48.94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6.05" customHeight="1" spans="1:15">
      <c r="A20" s="36" t="s">
        <v>204</v>
      </c>
      <c r="B20" s="36" t="s">
        <v>205</v>
      </c>
      <c r="C20" s="11">
        <f t="shared" si="0"/>
        <v>48.94</v>
      </c>
      <c r="D20" s="11">
        <f t="shared" si="1"/>
        <v>48.94</v>
      </c>
      <c r="E20" s="11">
        <f>SUM(E21)</f>
        <v>48.94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6.05" customHeight="1" spans="1:15">
      <c r="A21" s="36" t="s">
        <v>206</v>
      </c>
      <c r="B21" s="36" t="s">
        <v>207</v>
      </c>
      <c r="C21" s="11">
        <f t="shared" si="0"/>
        <v>48.94</v>
      </c>
      <c r="D21" s="11">
        <f t="shared" si="1"/>
        <v>48.94</v>
      </c>
      <c r="E21" s="11">
        <v>48.94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6.05" customHeight="1" spans="1:15">
      <c r="A22" s="36" t="s">
        <v>82</v>
      </c>
      <c r="B22" s="36" t="s">
        <v>83</v>
      </c>
      <c r="C22" s="11">
        <f t="shared" si="0"/>
        <v>100.61</v>
      </c>
      <c r="D22" s="11">
        <f t="shared" si="1"/>
        <v>100.61</v>
      </c>
      <c r="E22" s="11">
        <f>SUM(E23)</f>
        <v>100.61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26.05" customHeight="1" spans="1:15">
      <c r="A23" s="36" t="s">
        <v>208</v>
      </c>
      <c r="B23" s="36" t="s">
        <v>209</v>
      </c>
      <c r="C23" s="11">
        <f t="shared" si="0"/>
        <v>100.61</v>
      </c>
      <c r="D23" s="11">
        <f t="shared" si="1"/>
        <v>100.61</v>
      </c>
      <c r="E23" s="11">
        <f>SUM(E24)</f>
        <v>100.61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ht="26.05" customHeight="1" spans="1:15">
      <c r="A24" s="36" t="s">
        <v>210</v>
      </c>
      <c r="B24" s="36" t="s">
        <v>211</v>
      </c>
      <c r="C24" s="11">
        <f t="shared" si="0"/>
        <v>100.61</v>
      </c>
      <c r="D24" s="11">
        <f t="shared" si="1"/>
        <v>100.61</v>
      </c>
      <c r="E24" s="11">
        <v>100.61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pane ySplit="7" topLeftCell="A8" activePane="bottomLeft" state="frozen"/>
      <selection/>
      <selection pane="bottomLeft" activeCell="A5" sqref="A5:A7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1" t="s">
        <v>212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45"/>
      <c r="B2" s="45"/>
      <c r="C2" s="30"/>
      <c r="D2" s="30"/>
      <c r="E2" s="30"/>
      <c r="F2" s="30"/>
      <c r="G2" s="30"/>
      <c r="H2" s="30"/>
      <c r="I2" s="30"/>
      <c r="J2" s="37"/>
      <c r="K2" s="37"/>
      <c r="L2" s="37"/>
      <c r="M2" s="37"/>
      <c r="N2" s="38"/>
      <c r="O2" s="37"/>
    </row>
    <row r="3" ht="16.25" customHeight="1" spans="1:15">
      <c r="A3" s="46" t="s">
        <v>213</v>
      </c>
      <c r="B3" s="46"/>
      <c r="C3" s="34"/>
      <c r="D3" s="34"/>
      <c r="E3" s="33"/>
      <c r="F3" s="33"/>
      <c r="G3" s="33"/>
      <c r="H3" s="33"/>
      <c r="I3" s="33"/>
      <c r="J3" s="31"/>
      <c r="K3" s="31"/>
      <c r="L3" s="6"/>
      <c r="M3" s="6"/>
      <c r="N3" s="33"/>
      <c r="O3" s="33"/>
    </row>
    <row r="4" ht="16.25" customHeight="1" spans="1:1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38" t="s">
        <v>31</v>
      </c>
      <c r="O4" s="38"/>
    </row>
    <row r="5" ht="26.05" customHeight="1" spans="1:15">
      <c r="A5" s="8" t="s">
        <v>50</v>
      </c>
      <c r="B5" s="8" t="s">
        <v>51</v>
      </c>
      <c r="C5" s="35" t="s">
        <v>33</v>
      </c>
      <c r="D5" s="35" t="s">
        <v>34</v>
      </c>
      <c r="E5" s="35"/>
      <c r="F5" s="35"/>
      <c r="G5" s="35"/>
      <c r="H5" s="35"/>
      <c r="I5" s="35"/>
      <c r="J5" s="10" t="s">
        <v>25</v>
      </c>
      <c r="K5" s="10"/>
      <c r="L5" s="10"/>
      <c r="M5" s="10"/>
      <c r="N5" s="10"/>
      <c r="O5" s="10"/>
    </row>
    <row r="6" ht="32.55" customHeight="1" spans="1:15">
      <c r="A6" s="8"/>
      <c r="B6" s="8"/>
      <c r="C6" s="35"/>
      <c r="D6" s="10" t="s">
        <v>35</v>
      </c>
      <c r="E6" s="10" t="s">
        <v>185</v>
      </c>
      <c r="F6" s="10" t="s">
        <v>37</v>
      </c>
      <c r="G6" s="10" t="s">
        <v>38</v>
      </c>
      <c r="H6" s="10" t="s">
        <v>39</v>
      </c>
      <c r="I6" s="35" t="s">
        <v>40</v>
      </c>
      <c r="J6" s="10" t="s">
        <v>35</v>
      </c>
      <c r="K6" s="10" t="s">
        <v>185</v>
      </c>
      <c r="L6" s="10" t="s">
        <v>37</v>
      </c>
      <c r="M6" s="10" t="s">
        <v>38</v>
      </c>
      <c r="N6" s="10" t="s">
        <v>39</v>
      </c>
      <c r="O6" s="35" t="s">
        <v>40</v>
      </c>
    </row>
    <row r="7" ht="32.55" customHeight="1" spans="1:15">
      <c r="A7" s="8"/>
      <c r="B7" s="8"/>
      <c r="C7" s="35"/>
      <c r="D7" s="10"/>
      <c r="E7" s="10"/>
      <c r="F7" s="10"/>
      <c r="G7" s="10"/>
      <c r="H7" s="10"/>
      <c r="I7" s="35"/>
      <c r="J7" s="10"/>
      <c r="K7" s="10"/>
      <c r="L7" s="10"/>
      <c r="M7" s="10"/>
      <c r="N7" s="10"/>
      <c r="O7" s="35"/>
    </row>
    <row r="8" ht="26.05" customHeight="1" spans="1:15">
      <c r="A8" s="8"/>
      <c r="B8" s="8" t="s">
        <v>35</v>
      </c>
      <c r="C8" s="11">
        <f>SUM(D8,J8)</f>
        <v>1359.62</v>
      </c>
      <c r="D8" s="11">
        <f>SUM(E8:I8)</f>
        <v>1359.62</v>
      </c>
      <c r="E8" s="11">
        <f>SUM(E9,E13,E21)</f>
        <v>1359.62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48" t="s">
        <v>214</v>
      </c>
      <c r="B9" s="48" t="s">
        <v>215</v>
      </c>
      <c r="C9" s="11">
        <f t="shared" ref="C9:C25" si="0">SUM(D9,J9)</f>
        <v>941.77</v>
      </c>
      <c r="D9" s="11">
        <f t="shared" ref="D9:D23" si="1">SUM(E9:I9)</f>
        <v>941.77</v>
      </c>
      <c r="E9" s="11">
        <f>SUM(E10:E12)</f>
        <v>941.77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48" t="s">
        <v>216</v>
      </c>
      <c r="B10" s="48" t="s">
        <v>217</v>
      </c>
      <c r="C10" s="11">
        <f t="shared" si="0"/>
        <v>669.65</v>
      </c>
      <c r="D10" s="11">
        <f t="shared" si="1"/>
        <v>669.65</v>
      </c>
      <c r="E10" s="11">
        <v>669.65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48" t="s">
        <v>218</v>
      </c>
      <c r="B11" s="48" t="s">
        <v>219</v>
      </c>
      <c r="C11" s="11">
        <f t="shared" si="0"/>
        <v>171.51</v>
      </c>
      <c r="D11" s="11">
        <f t="shared" si="1"/>
        <v>171.51</v>
      </c>
      <c r="E11" s="11">
        <v>171.51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6.05" customHeight="1" spans="1:15">
      <c r="A12" s="48" t="s">
        <v>220</v>
      </c>
      <c r="B12" s="48" t="s">
        <v>127</v>
      </c>
      <c r="C12" s="11">
        <f t="shared" si="0"/>
        <v>100.61</v>
      </c>
      <c r="D12" s="11">
        <f t="shared" si="1"/>
        <v>100.61</v>
      </c>
      <c r="E12" s="11">
        <v>100.61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7.6" customHeight="1" spans="1:15">
      <c r="A13" s="48" t="s">
        <v>221</v>
      </c>
      <c r="B13" s="48" t="s">
        <v>222</v>
      </c>
      <c r="C13" s="11">
        <f t="shared" si="0"/>
        <v>197.61</v>
      </c>
      <c r="D13" s="11">
        <f t="shared" si="1"/>
        <v>197.61</v>
      </c>
      <c r="E13" s="11">
        <f>SUM(E14:E20)</f>
        <v>197.61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6.05" customHeight="1" spans="1:15">
      <c r="A14" s="48" t="s">
        <v>223</v>
      </c>
      <c r="B14" s="48" t="s">
        <v>224</v>
      </c>
      <c r="C14" s="11">
        <f t="shared" si="0"/>
        <v>144.69</v>
      </c>
      <c r="D14" s="11">
        <f t="shared" si="1"/>
        <v>144.69</v>
      </c>
      <c r="E14" s="11">
        <v>144.69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6.05" customHeight="1" spans="1:15">
      <c r="A15" s="48" t="s">
        <v>225</v>
      </c>
      <c r="B15" s="48" t="s">
        <v>147</v>
      </c>
      <c r="C15" s="11">
        <f t="shared" si="0"/>
        <v>1</v>
      </c>
      <c r="D15" s="11">
        <f t="shared" si="1"/>
        <v>1</v>
      </c>
      <c r="E15" s="11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6.05" customHeight="1" spans="1:15">
      <c r="A16" s="48" t="s">
        <v>226</v>
      </c>
      <c r="B16" s="48" t="s">
        <v>227</v>
      </c>
      <c r="C16" s="11">
        <f t="shared" si="0"/>
        <v>4</v>
      </c>
      <c r="D16" s="11">
        <f t="shared" si="1"/>
        <v>4</v>
      </c>
      <c r="E16" s="11">
        <v>4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6.05" customHeight="1" spans="1:15">
      <c r="A17" s="48" t="s">
        <v>228</v>
      </c>
      <c r="B17" s="48" t="s">
        <v>149</v>
      </c>
      <c r="C17" s="11">
        <f t="shared" si="0"/>
        <v>1</v>
      </c>
      <c r="D17" s="11">
        <f t="shared" si="1"/>
        <v>1</v>
      </c>
      <c r="E17" s="11">
        <v>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7.6" customHeight="1" spans="1:15">
      <c r="A18" s="48" t="s">
        <v>229</v>
      </c>
      <c r="B18" s="48" t="s">
        <v>155</v>
      </c>
      <c r="C18" s="11">
        <f t="shared" si="0"/>
        <v>14.9</v>
      </c>
      <c r="D18" s="11">
        <f t="shared" si="1"/>
        <v>14.9</v>
      </c>
      <c r="E18" s="11">
        <v>14.9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6.05" customHeight="1" spans="1:15">
      <c r="A19" s="48" t="s">
        <v>230</v>
      </c>
      <c r="B19" s="48" t="s">
        <v>145</v>
      </c>
      <c r="C19" s="11">
        <f t="shared" si="0"/>
        <v>4</v>
      </c>
      <c r="D19" s="11">
        <f t="shared" si="1"/>
        <v>4</v>
      </c>
      <c r="E19" s="11">
        <v>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7.6" customHeight="1" spans="1:15">
      <c r="A20" s="48" t="s">
        <v>231</v>
      </c>
      <c r="B20" s="48" t="s">
        <v>159</v>
      </c>
      <c r="C20" s="11">
        <f t="shared" si="0"/>
        <v>28.02</v>
      </c>
      <c r="D20" s="11">
        <f t="shared" si="1"/>
        <v>28.02</v>
      </c>
      <c r="E20" s="11">
        <v>28.02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7.6" customHeight="1" spans="1:15">
      <c r="A21" s="48" t="s">
        <v>232</v>
      </c>
      <c r="B21" s="48" t="s">
        <v>161</v>
      </c>
      <c r="C21" s="11">
        <f t="shared" si="0"/>
        <v>220.24</v>
      </c>
      <c r="D21" s="11">
        <f t="shared" si="1"/>
        <v>220.24</v>
      </c>
      <c r="E21" s="11">
        <f>SUM(E22:E23)</f>
        <v>220.24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6.05" customHeight="1" spans="1:15">
      <c r="A22" s="48" t="s">
        <v>233</v>
      </c>
      <c r="B22" s="48" t="s">
        <v>234</v>
      </c>
      <c r="C22" s="11">
        <f t="shared" si="0"/>
        <v>47.46</v>
      </c>
      <c r="D22" s="11">
        <f t="shared" si="1"/>
        <v>47.46</v>
      </c>
      <c r="E22" s="11">
        <v>47.46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26.05" customHeight="1" spans="1:15">
      <c r="A23" s="48" t="s">
        <v>235</v>
      </c>
      <c r="B23" s="48" t="s">
        <v>236</v>
      </c>
      <c r="C23" s="11">
        <f t="shared" si="0"/>
        <v>172.78</v>
      </c>
      <c r="D23" s="11">
        <f t="shared" si="1"/>
        <v>172.78</v>
      </c>
      <c r="E23" s="11">
        <v>172.78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workbookViewId="0">
      <pane ySplit="7" topLeftCell="A8" activePane="bottomLeft" state="frozen"/>
      <selection/>
      <selection pane="bottomLeft" activeCell="A5" sqref="A5:A7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7" width="9.76666666666667" customWidth="1"/>
  </cols>
  <sheetData>
    <row r="1" ht="35.85" customHeight="1" spans="1:15">
      <c r="A1" s="1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45"/>
      <c r="B2" s="45"/>
      <c r="C2" s="30"/>
      <c r="D2" s="30"/>
      <c r="E2" s="30"/>
      <c r="F2" s="30"/>
      <c r="G2" s="30"/>
      <c r="H2" s="30"/>
      <c r="I2" s="30"/>
      <c r="J2" s="37"/>
      <c r="K2" s="37"/>
      <c r="L2" s="37"/>
      <c r="M2" s="37"/>
      <c r="N2" s="38"/>
      <c r="O2" s="37"/>
    </row>
    <row r="3" ht="16.25" customHeight="1" spans="1:15">
      <c r="A3" s="46" t="s">
        <v>238</v>
      </c>
      <c r="B3" s="46"/>
      <c r="C3" s="34"/>
      <c r="D3" s="34"/>
      <c r="E3" s="33"/>
      <c r="F3" s="33"/>
      <c r="G3" s="33"/>
      <c r="H3" s="33"/>
      <c r="I3" s="33"/>
      <c r="J3" s="31"/>
      <c r="K3" s="31"/>
      <c r="L3" s="6"/>
      <c r="M3" s="6"/>
      <c r="N3" s="33"/>
      <c r="O3" s="33"/>
    </row>
    <row r="4" ht="16.25" customHeight="1" spans="1:15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38" t="s">
        <v>31</v>
      </c>
      <c r="O4" s="38"/>
    </row>
    <row r="5" ht="26.05" customHeight="1" spans="1:15">
      <c r="A5" s="8" t="s">
        <v>50</v>
      </c>
      <c r="B5" s="8" t="s">
        <v>51</v>
      </c>
      <c r="C5" s="35" t="s">
        <v>33</v>
      </c>
      <c r="D5" s="35" t="s">
        <v>34</v>
      </c>
      <c r="E5" s="35"/>
      <c r="F5" s="35"/>
      <c r="G5" s="35"/>
      <c r="H5" s="35"/>
      <c r="I5" s="35"/>
      <c r="J5" s="10" t="s">
        <v>25</v>
      </c>
      <c r="K5" s="10"/>
      <c r="L5" s="10"/>
      <c r="M5" s="10"/>
      <c r="N5" s="10"/>
      <c r="O5" s="10"/>
    </row>
    <row r="6" ht="32.55" customHeight="1" spans="1:15">
      <c r="A6" s="8"/>
      <c r="B6" s="8"/>
      <c r="C6" s="35"/>
      <c r="D6" s="10" t="s">
        <v>35</v>
      </c>
      <c r="E6" s="10" t="s">
        <v>185</v>
      </c>
      <c r="F6" s="10" t="s">
        <v>37</v>
      </c>
      <c r="G6" s="10" t="s">
        <v>38</v>
      </c>
      <c r="H6" s="10" t="s">
        <v>39</v>
      </c>
      <c r="I6" s="35" t="s">
        <v>40</v>
      </c>
      <c r="J6" s="10" t="s">
        <v>35</v>
      </c>
      <c r="K6" s="10" t="s">
        <v>185</v>
      </c>
      <c r="L6" s="10" t="s">
        <v>37</v>
      </c>
      <c r="M6" s="10" t="s">
        <v>38</v>
      </c>
      <c r="N6" s="10" t="s">
        <v>39</v>
      </c>
      <c r="O6" s="35" t="s">
        <v>40</v>
      </c>
    </row>
    <row r="7" ht="32.55" customHeight="1" spans="1:15">
      <c r="A7" s="8"/>
      <c r="B7" s="8"/>
      <c r="C7" s="35"/>
      <c r="D7" s="10"/>
      <c r="E7" s="10"/>
      <c r="F7" s="10"/>
      <c r="G7" s="10"/>
      <c r="H7" s="10"/>
      <c r="I7" s="35"/>
      <c r="J7" s="10"/>
      <c r="K7" s="10"/>
      <c r="L7" s="10"/>
      <c r="M7" s="10"/>
      <c r="N7" s="10"/>
      <c r="O7" s="35"/>
    </row>
    <row r="8" ht="26.05" customHeight="1" spans="1:15">
      <c r="A8" s="8"/>
      <c r="B8" s="8" t="s">
        <v>35</v>
      </c>
      <c r="C8" s="11">
        <f>SUM(D8,J8)</f>
        <v>1359.62</v>
      </c>
      <c r="D8" s="11">
        <f>SUM(E8:I8)</f>
        <v>1359.62</v>
      </c>
      <c r="E8" s="11">
        <f>SUM(E9,E19,E35)</f>
        <v>1359.62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12" t="s">
        <v>108</v>
      </c>
      <c r="B9" s="48" t="s">
        <v>109</v>
      </c>
      <c r="C9" s="11">
        <f t="shared" ref="C9:C41" si="0">SUM(D9,J9)</f>
        <v>941.77</v>
      </c>
      <c r="D9" s="11">
        <f t="shared" ref="D9:D41" si="1">SUM(E9:I9)</f>
        <v>941.77</v>
      </c>
      <c r="E9" s="11">
        <f>SUM(E10:E18)</f>
        <v>941.77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12" t="s">
        <v>239</v>
      </c>
      <c r="B10" s="48" t="s">
        <v>111</v>
      </c>
      <c r="C10" s="11">
        <f t="shared" si="0"/>
        <v>279.07</v>
      </c>
      <c r="D10" s="11">
        <f t="shared" si="1"/>
        <v>279.07</v>
      </c>
      <c r="E10" s="11">
        <v>279.07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12" t="s">
        <v>240</v>
      </c>
      <c r="B11" s="48" t="s">
        <v>113</v>
      </c>
      <c r="C11" s="11">
        <f t="shared" si="0"/>
        <v>194.31</v>
      </c>
      <c r="D11" s="11">
        <f t="shared" si="1"/>
        <v>194.31</v>
      </c>
      <c r="E11" s="11">
        <v>194.31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6.05" customHeight="1" spans="1:15">
      <c r="A12" s="12" t="s">
        <v>241</v>
      </c>
      <c r="B12" s="48" t="s">
        <v>115</v>
      </c>
      <c r="C12" s="11">
        <f t="shared" si="0"/>
        <v>196.27</v>
      </c>
      <c r="D12" s="11">
        <f t="shared" si="1"/>
        <v>196.27</v>
      </c>
      <c r="E12" s="11">
        <v>196.27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27.6" customHeight="1" spans="1:15">
      <c r="A13" s="12" t="s">
        <v>242</v>
      </c>
      <c r="B13" s="48" t="s">
        <v>117</v>
      </c>
      <c r="C13" s="11">
        <f t="shared" si="0"/>
        <v>105.25</v>
      </c>
      <c r="D13" s="11">
        <f t="shared" si="1"/>
        <v>105.25</v>
      </c>
      <c r="E13" s="11">
        <v>105.25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ht="26.05" customHeight="1" spans="1:15">
      <c r="A14" s="12" t="s">
        <v>243</v>
      </c>
      <c r="B14" s="48" t="s">
        <v>119</v>
      </c>
      <c r="C14" s="11">
        <f t="shared" si="0"/>
        <v>16</v>
      </c>
      <c r="D14" s="11">
        <f t="shared" si="1"/>
        <v>16</v>
      </c>
      <c r="E14" s="11">
        <v>16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ht="27.6" customHeight="1" spans="1:15">
      <c r="A15" s="12" t="s">
        <v>244</v>
      </c>
      <c r="B15" s="48" t="s">
        <v>121</v>
      </c>
      <c r="C15" s="11">
        <f t="shared" si="0"/>
        <v>32.63</v>
      </c>
      <c r="D15" s="11">
        <f t="shared" si="1"/>
        <v>32.63</v>
      </c>
      <c r="E15" s="11">
        <v>32.63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ht="27.6" customHeight="1" spans="1:15">
      <c r="A16" s="12" t="s">
        <v>245</v>
      </c>
      <c r="B16" s="48" t="s">
        <v>123</v>
      </c>
      <c r="C16" s="11">
        <f t="shared" si="0"/>
        <v>16.31</v>
      </c>
      <c r="D16" s="11">
        <f t="shared" si="1"/>
        <v>16.31</v>
      </c>
      <c r="E16" s="11">
        <v>16.31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ht="27.6" customHeight="1" spans="1:15">
      <c r="A17" s="12" t="s">
        <v>246</v>
      </c>
      <c r="B17" s="48" t="s">
        <v>125</v>
      </c>
      <c r="C17" s="11">
        <f t="shared" si="0"/>
        <v>1.32</v>
      </c>
      <c r="D17" s="11">
        <f t="shared" si="1"/>
        <v>1.32</v>
      </c>
      <c r="E17" s="11">
        <v>1.32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ht="26.05" customHeight="1" spans="1:15">
      <c r="A18" s="12" t="s">
        <v>247</v>
      </c>
      <c r="B18" s="48" t="s">
        <v>127</v>
      </c>
      <c r="C18" s="11">
        <f t="shared" si="0"/>
        <v>100.61</v>
      </c>
      <c r="D18" s="11">
        <f t="shared" si="1"/>
        <v>100.61</v>
      </c>
      <c r="E18" s="11">
        <v>100.61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6.05" customHeight="1" spans="1:15">
      <c r="A19" s="12" t="s">
        <v>128</v>
      </c>
      <c r="B19" s="48" t="s">
        <v>129</v>
      </c>
      <c r="C19" s="11">
        <f t="shared" si="0"/>
        <v>197.61</v>
      </c>
      <c r="D19" s="11">
        <f t="shared" si="1"/>
        <v>197.61</v>
      </c>
      <c r="E19" s="11">
        <f>SUM(E20:E34)</f>
        <v>197.61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ht="26.05" customHeight="1" spans="1:15">
      <c r="A20" s="12" t="s">
        <v>248</v>
      </c>
      <c r="B20" s="48" t="s">
        <v>131</v>
      </c>
      <c r="C20" s="11">
        <f t="shared" si="0"/>
        <v>15</v>
      </c>
      <c r="D20" s="11">
        <f t="shared" si="1"/>
        <v>15</v>
      </c>
      <c r="E20" s="11">
        <v>15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ht="26.05" customHeight="1" spans="1:15">
      <c r="A21" s="12" t="s">
        <v>249</v>
      </c>
      <c r="B21" s="48" t="s">
        <v>133</v>
      </c>
      <c r="C21" s="11">
        <f t="shared" si="0"/>
        <v>0.1</v>
      </c>
      <c r="D21" s="11">
        <f t="shared" si="1"/>
        <v>0.1</v>
      </c>
      <c r="E21" s="11">
        <v>0.1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ht="26.05" customHeight="1" spans="1:15">
      <c r="A22" s="12" t="s">
        <v>250</v>
      </c>
      <c r="B22" s="48" t="s">
        <v>135</v>
      </c>
      <c r="C22" s="11">
        <f t="shared" si="0"/>
        <v>1</v>
      </c>
      <c r="D22" s="11">
        <f t="shared" si="1"/>
        <v>1</v>
      </c>
      <c r="E22" s="11">
        <v>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ht="26.05" customHeight="1" spans="1:15">
      <c r="A23" s="12" t="s">
        <v>251</v>
      </c>
      <c r="B23" s="48" t="s">
        <v>137</v>
      </c>
      <c r="C23" s="11">
        <f t="shared" si="0"/>
        <v>25</v>
      </c>
      <c r="D23" s="11">
        <f t="shared" si="1"/>
        <v>25</v>
      </c>
      <c r="E23" s="11">
        <v>25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ht="26.05" customHeight="1" spans="1:15">
      <c r="A24" s="12" t="s">
        <v>252</v>
      </c>
      <c r="B24" s="48" t="s">
        <v>139</v>
      </c>
      <c r="C24" s="11">
        <f t="shared" si="0"/>
        <v>8.5</v>
      </c>
      <c r="D24" s="11">
        <f t="shared" si="1"/>
        <v>8.5</v>
      </c>
      <c r="E24" s="11">
        <v>8.5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ht="26.05" customHeight="1" spans="1:15">
      <c r="A25" s="12" t="s">
        <v>253</v>
      </c>
      <c r="B25" s="48" t="s">
        <v>141</v>
      </c>
      <c r="C25" s="11">
        <f t="shared" si="0"/>
        <v>12.5</v>
      </c>
      <c r="D25" s="11">
        <f t="shared" si="1"/>
        <v>12.5</v>
      </c>
      <c r="E25" s="11">
        <v>12.5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ht="26.05" customHeight="1" spans="1:15">
      <c r="A26" s="12" t="s">
        <v>254</v>
      </c>
      <c r="B26" s="48" t="s">
        <v>143</v>
      </c>
      <c r="C26" s="11">
        <f t="shared" si="0"/>
        <v>22</v>
      </c>
      <c r="D26" s="11">
        <f t="shared" si="1"/>
        <v>22</v>
      </c>
      <c r="E26" s="11">
        <v>22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ht="26.05" customHeight="1" spans="1:15">
      <c r="A27" s="12" t="s">
        <v>255</v>
      </c>
      <c r="B27" s="48" t="s">
        <v>256</v>
      </c>
      <c r="C27" s="11">
        <f t="shared" si="0"/>
        <v>4</v>
      </c>
      <c r="D27" s="11">
        <f t="shared" si="1"/>
        <v>4</v>
      </c>
      <c r="E27" s="11">
        <v>4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ht="26.05" customHeight="1" spans="1:15">
      <c r="A28" s="12" t="s">
        <v>257</v>
      </c>
      <c r="B28" s="48" t="s">
        <v>147</v>
      </c>
      <c r="C28" s="11">
        <f t="shared" si="0"/>
        <v>1</v>
      </c>
      <c r="D28" s="11">
        <f t="shared" si="1"/>
        <v>1</v>
      </c>
      <c r="E28" s="11">
        <v>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ht="26.05" customHeight="1" spans="1:15">
      <c r="A29" s="12" t="s">
        <v>258</v>
      </c>
      <c r="B29" s="48" t="s">
        <v>149</v>
      </c>
      <c r="C29" s="11">
        <f t="shared" si="0"/>
        <v>1</v>
      </c>
      <c r="D29" s="11">
        <f t="shared" si="1"/>
        <v>1</v>
      </c>
      <c r="E29" s="11">
        <v>1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ht="26.05" customHeight="1" spans="1:15">
      <c r="A30" s="12" t="s">
        <v>259</v>
      </c>
      <c r="B30" s="48" t="s">
        <v>151</v>
      </c>
      <c r="C30" s="11">
        <f t="shared" si="0"/>
        <v>4</v>
      </c>
      <c r="D30" s="11">
        <f t="shared" si="1"/>
        <v>4</v>
      </c>
      <c r="E30" s="11">
        <v>4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ht="26.05" customHeight="1" spans="1:15">
      <c r="A31" s="12" t="s">
        <v>260</v>
      </c>
      <c r="B31" s="48" t="s">
        <v>153</v>
      </c>
      <c r="C31" s="11">
        <f t="shared" si="0"/>
        <v>11</v>
      </c>
      <c r="D31" s="11">
        <f t="shared" si="1"/>
        <v>11</v>
      </c>
      <c r="E31" s="11">
        <v>11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ht="27.6" customHeight="1" spans="1:15">
      <c r="A32" s="12" t="s">
        <v>261</v>
      </c>
      <c r="B32" s="48" t="s">
        <v>155</v>
      </c>
      <c r="C32" s="11">
        <f t="shared" si="0"/>
        <v>14.9</v>
      </c>
      <c r="D32" s="11">
        <f t="shared" si="1"/>
        <v>14.9</v>
      </c>
      <c r="E32" s="11">
        <v>14.9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ht="26.05" customHeight="1" spans="1:15">
      <c r="A33" s="12" t="s">
        <v>262</v>
      </c>
      <c r="B33" s="48" t="s">
        <v>157</v>
      </c>
      <c r="C33" s="11">
        <f t="shared" si="0"/>
        <v>49.59</v>
      </c>
      <c r="D33" s="11">
        <f t="shared" si="1"/>
        <v>49.59</v>
      </c>
      <c r="E33" s="11">
        <v>49.59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ht="27.6" customHeight="1" spans="1:15">
      <c r="A34" s="12" t="s">
        <v>263</v>
      </c>
      <c r="B34" s="48" t="s">
        <v>159</v>
      </c>
      <c r="C34" s="11">
        <f t="shared" si="0"/>
        <v>28.02</v>
      </c>
      <c r="D34" s="11">
        <f t="shared" si="1"/>
        <v>28.02</v>
      </c>
      <c r="E34" s="11">
        <v>28.02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ht="27.6" customHeight="1" spans="1:15">
      <c r="A35" s="12" t="s">
        <v>160</v>
      </c>
      <c r="B35" s="48" t="s">
        <v>161</v>
      </c>
      <c r="C35" s="11">
        <f t="shared" si="0"/>
        <v>220.24</v>
      </c>
      <c r="D35" s="11">
        <f t="shared" si="1"/>
        <v>220.24</v>
      </c>
      <c r="E35" s="11">
        <f>SUM(E36:E39)</f>
        <v>220.24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ht="26.05" customHeight="1" spans="1:15">
      <c r="A36" s="12" t="s">
        <v>264</v>
      </c>
      <c r="B36" s="48" t="s">
        <v>163</v>
      </c>
      <c r="C36" s="11">
        <f t="shared" si="0"/>
        <v>33.5</v>
      </c>
      <c r="D36" s="11">
        <f t="shared" si="1"/>
        <v>33.5</v>
      </c>
      <c r="E36" s="11">
        <v>33.5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ht="26.05" customHeight="1" spans="1:15">
      <c r="A37" s="12" t="s">
        <v>265</v>
      </c>
      <c r="B37" s="48" t="s">
        <v>165</v>
      </c>
      <c r="C37" s="11">
        <f t="shared" si="0"/>
        <v>139.28</v>
      </c>
      <c r="D37" s="11">
        <f t="shared" si="1"/>
        <v>139.28</v>
      </c>
      <c r="E37" s="11">
        <v>139.28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ht="26.05" customHeight="1" spans="1:15">
      <c r="A38" s="12" t="s">
        <v>266</v>
      </c>
      <c r="B38" s="48" t="s">
        <v>167</v>
      </c>
      <c r="C38" s="11">
        <f t="shared" si="0"/>
        <v>46.08</v>
      </c>
      <c r="D38" s="11">
        <f t="shared" si="1"/>
        <v>46.08</v>
      </c>
      <c r="E38" s="11">
        <v>46.08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ht="26.05" customHeight="1" spans="1:15">
      <c r="A39" s="12" t="s">
        <v>267</v>
      </c>
      <c r="B39" s="48" t="s">
        <v>169</v>
      </c>
      <c r="C39" s="11">
        <f t="shared" si="0"/>
        <v>1.38</v>
      </c>
      <c r="D39" s="11">
        <f t="shared" si="1"/>
        <v>1.38</v>
      </c>
      <c r="E39" s="11">
        <v>1.38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</row>
  </sheetData>
  <mergeCells count="21">
    <mergeCell ref="A1:O1"/>
    <mergeCell ref="N3:O3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7" topLeftCell="A8" activePane="bottomLeft" state="frozen"/>
      <selection/>
      <selection pane="bottomLeft" activeCell="A5" sqref="A5:A7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1" t="s">
        <v>268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6.25" customHeight="1" spans="1:15">
      <c r="A2" s="30"/>
      <c r="B2" s="30"/>
      <c r="C2" s="30"/>
      <c r="D2" s="30"/>
      <c r="E2" s="30"/>
      <c r="F2" s="30"/>
      <c r="G2" s="30"/>
      <c r="H2" s="30"/>
      <c r="I2" s="30"/>
      <c r="J2" s="31"/>
      <c r="K2" s="37"/>
      <c r="L2" s="37"/>
      <c r="M2" s="37"/>
      <c r="N2" s="37"/>
      <c r="O2" s="38"/>
    </row>
    <row r="3" ht="16.25" customHeight="1" spans="1:15">
      <c r="A3" s="31" t="s">
        <v>269</v>
      </c>
      <c r="B3" s="32"/>
      <c r="C3" s="33"/>
      <c r="D3" s="34"/>
      <c r="E3" s="33"/>
      <c r="F3" s="33"/>
      <c r="G3" s="33"/>
      <c r="H3" s="33"/>
      <c r="I3" s="33"/>
      <c r="J3" s="31"/>
      <c r="K3" s="31"/>
      <c r="L3" s="31"/>
      <c r="M3" s="6"/>
      <c r="N3" s="6"/>
      <c r="O3" s="38"/>
    </row>
    <row r="4" ht="16.25" customHeight="1" spans="1: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8" t="s">
        <v>31</v>
      </c>
      <c r="O4" s="38"/>
    </row>
    <row r="5" ht="26.05" customHeight="1" spans="1:15">
      <c r="A5" s="10" t="s">
        <v>32</v>
      </c>
      <c r="B5" s="8" t="s">
        <v>184</v>
      </c>
      <c r="C5" s="35" t="s">
        <v>33</v>
      </c>
      <c r="D5" s="35" t="s">
        <v>34</v>
      </c>
      <c r="E5" s="35"/>
      <c r="F5" s="35"/>
      <c r="G5" s="35"/>
      <c r="H5" s="35"/>
      <c r="I5" s="35"/>
      <c r="J5" s="10" t="s">
        <v>25</v>
      </c>
      <c r="K5" s="10"/>
      <c r="L5" s="10"/>
      <c r="M5" s="10"/>
      <c r="N5" s="10"/>
      <c r="O5" s="10"/>
    </row>
    <row r="6" ht="32.55" customHeight="1" spans="1:15">
      <c r="A6" s="10"/>
      <c r="B6" s="8"/>
      <c r="C6" s="35"/>
      <c r="D6" s="10" t="s">
        <v>35</v>
      </c>
      <c r="E6" s="10" t="s">
        <v>185</v>
      </c>
      <c r="F6" s="10" t="s">
        <v>37</v>
      </c>
      <c r="G6" s="10" t="s">
        <v>38</v>
      </c>
      <c r="H6" s="10" t="s">
        <v>39</v>
      </c>
      <c r="I6" s="35" t="s">
        <v>40</v>
      </c>
      <c r="J6" s="10" t="s">
        <v>35</v>
      </c>
      <c r="K6" s="10" t="s">
        <v>185</v>
      </c>
      <c r="L6" s="10" t="s">
        <v>37</v>
      </c>
      <c r="M6" s="10" t="s">
        <v>38</v>
      </c>
      <c r="N6" s="10" t="s">
        <v>39</v>
      </c>
      <c r="O6" s="35" t="s">
        <v>40</v>
      </c>
    </row>
    <row r="7" ht="32.55" customHeight="1" spans="1:15">
      <c r="A7" s="10"/>
      <c r="B7" s="8"/>
      <c r="C7" s="35"/>
      <c r="D7" s="10"/>
      <c r="E7" s="10"/>
      <c r="F7" s="10"/>
      <c r="G7" s="10"/>
      <c r="H7" s="10"/>
      <c r="I7" s="35"/>
      <c r="J7" s="10"/>
      <c r="K7" s="10"/>
      <c r="L7" s="10"/>
      <c r="M7" s="10"/>
      <c r="N7" s="10"/>
      <c r="O7" s="35"/>
    </row>
    <row r="8" ht="26.05" customHeight="1" spans="1:15">
      <c r="A8" s="10" t="s">
        <v>35</v>
      </c>
      <c r="B8" s="8"/>
      <c r="C8" s="11"/>
      <c r="D8" s="11"/>
      <c r="E8" s="11"/>
      <c r="F8" s="11"/>
      <c r="G8" s="11"/>
      <c r="H8" s="11"/>
      <c r="I8" s="11"/>
      <c r="J8" s="39"/>
      <c r="K8" s="39"/>
      <c r="L8" s="39"/>
      <c r="M8" s="39"/>
      <c r="N8" s="39"/>
      <c r="O8" s="39"/>
    </row>
    <row r="9" ht="26.05" customHeight="1" spans="1:15">
      <c r="A9" s="36"/>
      <c r="B9" s="36"/>
      <c r="C9" s="11"/>
      <c r="D9" s="11"/>
      <c r="E9" s="11"/>
      <c r="F9" s="11"/>
      <c r="G9" s="11"/>
      <c r="H9" s="11"/>
      <c r="I9" s="11"/>
      <c r="J9" s="39"/>
      <c r="K9" s="39"/>
      <c r="L9" s="39"/>
      <c r="M9" s="39"/>
      <c r="N9" s="39"/>
      <c r="O9" s="39"/>
    </row>
    <row r="10" ht="26.05" customHeight="1" spans="1:15">
      <c r="A10" s="36"/>
      <c r="B10" s="3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pane ySplit="7" topLeftCell="A8" activePane="bottomLeft" state="frozen"/>
      <selection/>
      <selection pane="bottomLeft" activeCell="A5" sqref="A5:A7"/>
    </sheetView>
  </sheetViews>
  <sheetFormatPr defaultColWidth="10" defaultRowHeight="13.5"/>
  <cols>
    <col min="1" max="1" width="12.8166666666667" customWidth="1"/>
    <col min="2" max="2" width="16.4083333333333" customWidth="1"/>
    <col min="3" max="4" width="11.2833333333333" customWidth="1"/>
    <col min="5" max="5" width="10.2583333333333" customWidth="1"/>
    <col min="6" max="6" width="7.81666666666667" customWidth="1"/>
    <col min="7" max="9" width="6.15" customWidth="1"/>
    <col min="10" max="11" width="7.69166666666667" customWidth="1"/>
    <col min="12" max="12" width="7.81666666666667" customWidth="1"/>
    <col min="13" max="15" width="5.64166666666667" customWidth="1"/>
    <col min="16" max="16" width="9.76666666666667" customWidth="1"/>
  </cols>
  <sheetData>
    <row r="1" ht="35.85" customHeight="1" spans="1:15">
      <c r="A1" s="40" t="s">
        <v>270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ht="16.25" customHeight="1" spans="1:15">
      <c r="A2" s="41"/>
      <c r="B2" s="41"/>
      <c r="C2" s="41"/>
      <c r="D2" s="41"/>
      <c r="E2" s="41"/>
      <c r="F2" s="41"/>
      <c r="G2" s="41"/>
      <c r="H2" s="41"/>
      <c r="I2" s="41"/>
      <c r="J2" s="42"/>
      <c r="K2" s="37"/>
      <c r="L2" s="37"/>
      <c r="M2" s="37"/>
      <c r="N2" s="37"/>
      <c r="O2" s="44"/>
    </row>
    <row r="3" ht="16.25" customHeight="1" spans="1:15">
      <c r="A3" s="42" t="s">
        <v>271</v>
      </c>
      <c r="B3" s="43"/>
      <c r="C3" s="34"/>
      <c r="D3" s="34"/>
      <c r="E3" s="34"/>
      <c r="F3" s="34"/>
      <c r="G3" s="34"/>
      <c r="H3" s="34"/>
      <c r="I3" s="34"/>
      <c r="J3" s="42"/>
      <c r="K3" s="42"/>
      <c r="L3" s="42"/>
      <c r="M3" s="6"/>
      <c r="N3" s="6"/>
      <c r="O3" s="44"/>
    </row>
    <row r="4" ht="16.25" customHeight="1" spans="1: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4" t="s">
        <v>31</v>
      </c>
      <c r="O4" s="44"/>
    </row>
    <row r="5" ht="26.05" customHeight="1" spans="1:15">
      <c r="A5" s="10" t="s">
        <v>32</v>
      </c>
      <c r="B5" s="8" t="s">
        <v>184</v>
      </c>
      <c r="C5" s="35" t="s">
        <v>33</v>
      </c>
      <c r="D5" s="35" t="s">
        <v>34</v>
      </c>
      <c r="E5" s="35"/>
      <c r="F5" s="35"/>
      <c r="G5" s="35"/>
      <c r="H5" s="35"/>
      <c r="I5" s="35"/>
      <c r="J5" s="10" t="s">
        <v>25</v>
      </c>
      <c r="K5" s="10"/>
      <c r="L5" s="10"/>
      <c r="M5" s="10"/>
      <c r="N5" s="10"/>
      <c r="O5" s="10"/>
    </row>
    <row r="6" ht="32.55" customHeight="1" spans="1:15">
      <c r="A6" s="10"/>
      <c r="B6" s="8"/>
      <c r="C6" s="35"/>
      <c r="D6" s="10" t="s">
        <v>35</v>
      </c>
      <c r="E6" s="10" t="s">
        <v>185</v>
      </c>
      <c r="F6" s="10" t="s">
        <v>37</v>
      </c>
      <c r="G6" s="10" t="s">
        <v>38</v>
      </c>
      <c r="H6" s="10" t="s">
        <v>39</v>
      </c>
      <c r="I6" s="35" t="s">
        <v>40</v>
      </c>
      <c r="J6" s="10" t="s">
        <v>35</v>
      </c>
      <c r="K6" s="10" t="s">
        <v>185</v>
      </c>
      <c r="L6" s="10" t="s">
        <v>37</v>
      </c>
      <c r="M6" s="10" t="s">
        <v>38</v>
      </c>
      <c r="N6" s="10" t="s">
        <v>39</v>
      </c>
      <c r="O6" s="35" t="s">
        <v>40</v>
      </c>
    </row>
    <row r="7" ht="32.55" customHeight="1" spans="1:15">
      <c r="A7" s="10"/>
      <c r="B7" s="8"/>
      <c r="C7" s="35"/>
      <c r="D7" s="10"/>
      <c r="E7" s="10"/>
      <c r="F7" s="10"/>
      <c r="G7" s="10"/>
      <c r="H7" s="10"/>
      <c r="I7" s="35"/>
      <c r="J7" s="10"/>
      <c r="K7" s="10"/>
      <c r="L7" s="10"/>
      <c r="M7" s="10"/>
      <c r="N7" s="10"/>
      <c r="O7" s="35"/>
    </row>
    <row r="8" ht="26.05" customHeight="1" spans="1:15">
      <c r="A8" s="10" t="s">
        <v>35</v>
      </c>
      <c r="B8" s="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26.05" customHeight="1" spans="1:15">
      <c r="A9" s="36"/>
      <c r="B9" s="3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26.05" customHeight="1" spans="1:15">
      <c r="A10" s="36"/>
      <c r="B10" s="36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26.05" customHeight="1" spans="1:15">
      <c r="A11" s="36"/>
      <c r="B11" s="3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</sheetData>
  <mergeCells count="20">
    <mergeCell ref="A1:O1"/>
    <mergeCell ref="A4:M4"/>
    <mergeCell ref="N4:O4"/>
    <mergeCell ref="D5:I5"/>
    <mergeCell ref="J5:O5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pane ySplit="7" topLeftCell="A8" activePane="bottomLeft" state="frozen"/>
      <selection/>
      <selection pane="bottomLeft" activeCell="I24" sqref="I24"/>
    </sheetView>
  </sheetViews>
  <sheetFormatPr defaultColWidth="10" defaultRowHeight="13.5"/>
  <cols>
    <col min="1" max="1" width="11.8" customWidth="1"/>
    <col min="2" max="4" width="9.23333333333333" customWidth="1"/>
    <col min="5" max="6" width="10.2583333333333" customWidth="1"/>
    <col min="7" max="7" width="9.23333333333333" customWidth="1"/>
    <col min="8" max="8" width="7.69166666666667" customWidth="1"/>
    <col min="9" max="11" width="5.125" customWidth="1"/>
    <col min="12" max="13" width="7.18333333333333" customWidth="1"/>
    <col min="14" max="14" width="7.69166666666667" customWidth="1"/>
    <col min="15" max="17" width="5.125" customWidth="1"/>
    <col min="18" max="18" width="9.76666666666667" customWidth="1"/>
  </cols>
  <sheetData>
    <row r="1" ht="35.85" customHeight="1" spans="1:17">
      <c r="A1" s="1" t="s">
        <v>272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6.2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M2" s="37"/>
      <c r="N2" s="37"/>
      <c r="O2" s="37"/>
      <c r="P2" s="37"/>
      <c r="Q2" s="38"/>
    </row>
    <row r="3" ht="16.25" customHeight="1" spans="1:17">
      <c r="A3" s="31" t="s">
        <v>273</v>
      </c>
      <c r="B3" s="32"/>
      <c r="C3" s="32"/>
      <c r="D3" s="32"/>
      <c r="E3" s="33"/>
      <c r="F3" s="34"/>
      <c r="G3" s="33"/>
      <c r="H3" s="33"/>
      <c r="I3" s="33"/>
      <c r="J3" s="33"/>
      <c r="K3" s="33"/>
      <c r="L3" s="31"/>
      <c r="M3" s="31"/>
      <c r="N3" s="31"/>
      <c r="O3" s="6"/>
      <c r="P3" s="6"/>
      <c r="Q3" s="38"/>
    </row>
    <row r="4" ht="16.25" customHeight="1" spans="1:17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8" t="s">
        <v>31</v>
      </c>
      <c r="Q4" s="38"/>
    </row>
    <row r="5" ht="26.05" customHeight="1" spans="1:17">
      <c r="A5" s="10" t="s">
        <v>32</v>
      </c>
      <c r="B5" s="8" t="s">
        <v>274</v>
      </c>
      <c r="C5" s="8" t="s">
        <v>275</v>
      </c>
      <c r="D5" s="10" t="s">
        <v>276</v>
      </c>
      <c r="E5" s="35" t="s">
        <v>33</v>
      </c>
      <c r="F5" s="35" t="s">
        <v>34</v>
      </c>
      <c r="G5" s="35"/>
      <c r="H5" s="35"/>
      <c r="I5" s="35"/>
      <c r="J5" s="35"/>
      <c r="K5" s="35"/>
      <c r="L5" s="10" t="s">
        <v>25</v>
      </c>
      <c r="M5" s="10"/>
      <c r="N5" s="10"/>
      <c r="O5" s="10"/>
      <c r="P5" s="10"/>
      <c r="Q5" s="10"/>
    </row>
    <row r="6" ht="32.55" customHeight="1" spans="1:17">
      <c r="A6" s="10"/>
      <c r="B6" s="8"/>
      <c r="C6" s="8"/>
      <c r="D6" s="10"/>
      <c r="E6" s="35"/>
      <c r="F6" s="10" t="s">
        <v>35</v>
      </c>
      <c r="G6" s="10" t="s">
        <v>185</v>
      </c>
      <c r="H6" s="10" t="s">
        <v>37</v>
      </c>
      <c r="I6" s="10" t="s">
        <v>38</v>
      </c>
      <c r="J6" s="10" t="s">
        <v>39</v>
      </c>
      <c r="K6" s="35" t="s">
        <v>40</v>
      </c>
      <c r="L6" s="10" t="s">
        <v>35</v>
      </c>
      <c r="M6" s="10" t="s">
        <v>185</v>
      </c>
      <c r="N6" s="10" t="s">
        <v>37</v>
      </c>
      <c r="O6" s="10" t="s">
        <v>38</v>
      </c>
      <c r="P6" s="10" t="s">
        <v>39</v>
      </c>
      <c r="Q6" s="35" t="s">
        <v>40</v>
      </c>
    </row>
    <row r="7" ht="32.55" customHeight="1" spans="1:17">
      <c r="A7" s="10"/>
      <c r="B7" s="8"/>
      <c r="C7" s="8"/>
      <c r="D7" s="10"/>
      <c r="E7" s="35"/>
      <c r="F7" s="10"/>
      <c r="G7" s="10"/>
      <c r="H7" s="10"/>
      <c r="I7" s="10"/>
      <c r="J7" s="10"/>
      <c r="K7" s="35"/>
      <c r="L7" s="10"/>
      <c r="M7" s="10"/>
      <c r="N7" s="10"/>
      <c r="O7" s="10"/>
      <c r="P7" s="10"/>
      <c r="Q7" s="35"/>
    </row>
    <row r="8" ht="26.05" customHeight="1" spans="1:17">
      <c r="A8" s="10" t="s">
        <v>35</v>
      </c>
      <c r="B8" s="8"/>
      <c r="C8" s="8"/>
      <c r="D8" s="10"/>
      <c r="E8" s="11"/>
      <c r="F8" s="11"/>
      <c r="G8" s="11"/>
      <c r="H8" s="11"/>
      <c r="I8" s="11"/>
      <c r="J8" s="11"/>
      <c r="K8" s="11"/>
      <c r="L8" s="39"/>
      <c r="M8" s="39"/>
      <c r="N8" s="39"/>
      <c r="O8" s="39"/>
      <c r="P8" s="39"/>
      <c r="Q8" s="39"/>
    </row>
    <row r="9" ht="26.05" customHeight="1" spans="1:17">
      <c r="A9" s="36"/>
      <c r="B9" s="36"/>
      <c r="C9" s="36"/>
      <c r="D9" s="19"/>
      <c r="E9" s="11"/>
      <c r="F9" s="11"/>
      <c r="G9" s="11"/>
      <c r="H9" s="11"/>
      <c r="I9" s="11"/>
      <c r="J9" s="11"/>
      <c r="K9" s="11"/>
      <c r="L9" s="39"/>
      <c r="M9" s="39"/>
      <c r="N9" s="39"/>
      <c r="O9" s="39"/>
      <c r="P9" s="39"/>
      <c r="Q9" s="39"/>
    </row>
    <row r="10" ht="26.05" customHeight="1" spans="1:17">
      <c r="A10" s="36"/>
      <c r="B10" s="36"/>
      <c r="C10" s="36"/>
      <c r="D10" s="19"/>
      <c r="E10" s="11"/>
      <c r="F10" s="11"/>
      <c r="G10" s="11"/>
      <c r="H10" s="11"/>
      <c r="I10" s="11"/>
      <c r="J10" s="11"/>
      <c r="K10" s="11"/>
      <c r="L10" s="39"/>
      <c r="M10" s="39"/>
      <c r="N10" s="39"/>
      <c r="O10" s="39"/>
      <c r="P10" s="39"/>
      <c r="Q10" s="39"/>
    </row>
    <row r="11" ht="26.05" customHeight="1" spans="1:17">
      <c r="A11" s="36"/>
      <c r="B11" s="36"/>
      <c r="C11" s="36"/>
      <c r="D11" s="19"/>
      <c r="E11" s="11"/>
      <c r="F11" s="11"/>
      <c r="G11" s="11"/>
      <c r="H11" s="11"/>
      <c r="I11" s="11"/>
      <c r="J11" s="11"/>
      <c r="K11" s="11"/>
      <c r="L11" s="39"/>
      <c r="M11" s="39"/>
      <c r="N11" s="39"/>
      <c r="O11" s="39"/>
      <c r="P11" s="39"/>
      <c r="Q11" s="39"/>
    </row>
  </sheetData>
  <mergeCells count="22">
    <mergeCell ref="A1:Q1"/>
    <mergeCell ref="A4:O4"/>
    <mergeCell ref="P4:Q4"/>
    <mergeCell ref="F5:K5"/>
    <mergeCell ref="L5:Q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9300000667572" right="0.39300000667572" top="0.39300000667572" bottom="0.39300000667572" header="0.504000008106232" footer="0.504000008106232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2" topLeftCell="A3" activePane="bottomLeft" state="frozen"/>
      <selection/>
      <selection pane="bottomLeft" activeCell="B4" sqref="B4:E4"/>
    </sheetView>
  </sheetViews>
  <sheetFormatPr defaultColWidth="10" defaultRowHeight="13.5" outlineLevelCol="7"/>
  <cols>
    <col min="1" max="1" width="16.925" customWidth="1"/>
    <col min="2" max="8" width="15.9" customWidth="1"/>
    <col min="9" max="9" width="9.76666666666667" customWidth="1"/>
  </cols>
  <sheetData>
    <row r="1" ht="36.7" customHeight="1" spans="1:8">
      <c r="A1" s="21" t="s">
        <v>277</v>
      </c>
      <c r="B1" s="21"/>
      <c r="C1" s="21"/>
      <c r="D1" s="21"/>
      <c r="E1" s="21"/>
      <c r="F1" s="21"/>
      <c r="G1" s="21"/>
      <c r="H1" s="21"/>
    </row>
    <row r="2" ht="22.75" customHeight="1" spans="1:8">
      <c r="A2" s="22" t="s">
        <v>278</v>
      </c>
      <c r="B2" s="13"/>
      <c r="C2" s="13"/>
      <c r="D2" s="13"/>
      <c r="E2" s="13"/>
      <c r="F2" s="13"/>
      <c r="G2" s="13"/>
      <c r="H2" s="23" t="s">
        <v>4</v>
      </c>
    </row>
    <row r="3" ht="16.25" customHeight="1" spans="1:8">
      <c r="A3" s="24" t="s">
        <v>279</v>
      </c>
      <c r="B3" s="25" t="s">
        <v>280</v>
      </c>
      <c r="C3" s="25"/>
      <c r="D3" s="25"/>
      <c r="E3" s="25"/>
      <c r="F3" s="25"/>
      <c r="G3" s="25"/>
      <c r="H3" s="25"/>
    </row>
    <row r="4" ht="16.25" customHeight="1" spans="1:8">
      <c r="A4" s="26" t="s">
        <v>281</v>
      </c>
      <c r="B4" s="26" t="s">
        <v>282</v>
      </c>
      <c r="C4" s="26"/>
      <c r="D4" s="26"/>
      <c r="E4" s="26"/>
      <c r="F4" s="26" t="s">
        <v>283</v>
      </c>
      <c r="G4" s="26"/>
      <c r="H4" s="26"/>
    </row>
    <row r="5" ht="16.25" customHeight="1" spans="1:8">
      <c r="A5" s="26"/>
      <c r="B5" s="27" t="s">
        <v>284</v>
      </c>
      <c r="C5" s="27"/>
      <c r="D5" s="27"/>
      <c r="E5" s="27"/>
      <c r="F5" s="28">
        <v>834.34</v>
      </c>
      <c r="G5" s="28"/>
      <c r="H5" s="28"/>
    </row>
    <row r="6" ht="16.25" customHeight="1" spans="1:8">
      <c r="A6" s="26"/>
      <c r="B6" s="27" t="s">
        <v>285</v>
      </c>
      <c r="C6" s="27"/>
      <c r="D6" s="27"/>
      <c r="E6" s="27"/>
      <c r="F6" s="28">
        <v>377.26</v>
      </c>
      <c r="G6" s="28"/>
      <c r="H6" s="28"/>
    </row>
    <row r="7" ht="16.25" customHeight="1" spans="1:8">
      <c r="A7" s="26"/>
      <c r="B7" s="27" t="s">
        <v>286</v>
      </c>
      <c r="C7" s="27"/>
      <c r="D7" s="27"/>
      <c r="E7" s="27"/>
      <c r="F7" s="28">
        <v>148.02</v>
      </c>
      <c r="G7" s="28"/>
      <c r="H7" s="28"/>
    </row>
    <row r="8" ht="37.95" customHeight="1" spans="1:8">
      <c r="A8" s="26" t="s">
        <v>287</v>
      </c>
      <c r="B8" s="27" t="s">
        <v>288</v>
      </c>
      <c r="C8" s="27"/>
      <c r="D8" s="27"/>
      <c r="E8" s="27"/>
      <c r="F8" s="27"/>
      <c r="G8" s="27"/>
      <c r="H8" s="27"/>
    </row>
    <row r="9" ht="22.8" customHeight="1" spans="1:8">
      <c r="A9" s="26" t="s">
        <v>289</v>
      </c>
      <c r="B9" s="24" t="s">
        <v>290</v>
      </c>
      <c r="C9" s="24" t="s">
        <v>291</v>
      </c>
      <c r="D9" s="24" t="s">
        <v>292</v>
      </c>
      <c r="E9" s="26" t="s">
        <v>293</v>
      </c>
      <c r="F9" s="24" t="s">
        <v>294</v>
      </c>
      <c r="G9" s="26" t="s">
        <v>295</v>
      </c>
      <c r="H9" s="29" t="s">
        <v>296</v>
      </c>
    </row>
    <row r="10" ht="16.25" customHeight="1" spans="1:8">
      <c r="A10" s="26"/>
      <c r="B10" s="9" t="s">
        <v>297</v>
      </c>
      <c r="C10" s="9" t="s">
        <v>298</v>
      </c>
      <c r="D10" s="9" t="s">
        <v>299</v>
      </c>
      <c r="E10" s="9" t="s">
        <v>300</v>
      </c>
      <c r="F10" s="9" t="s">
        <v>301</v>
      </c>
      <c r="G10" s="9" t="s">
        <v>302</v>
      </c>
      <c r="H10" s="9" t="s">
        <v>303</v>
      </c>
    </row>
    <row r="11" ht="16.25" customHeight="1" spans="1:8">
      <c r="A11" s="26"/>
      <c r="B11" s="9"/>
      <c r="C11" s="9" t="s">
        <v>304</v>
      </c>
      <c r="D11" s="9" t="s">
        <v>305</v>
      </c>
      <c r="E11" s="9" t="s">
        <v>300</v>
      </c>
      <c r="F11" s="9" t="s">
        <v>301</v>
      </c>
      <c r="G11" s="9" t="s">
        <v>302</v>
      </c>
      <c r="H11" s="9" t="s">
        <v>303</v>
      </c>
    </row>
    <row r="12" ht="16.25" customHeight="1" spans="1:8">
      <c r="A12" s="26"/>
      <c r="B12" s="9"/>
      <c r="C12" s="9"/>
      <c r="D12" s="9" t="s">
        <v>306</v>
      </c>
      <c r="E12" s="9" t="s">
        <v>300</v>
      </c>
      <c r="F12" s="9" t="s">
        <v>301</v>
      </c>
      <c r="G12" s="9" t="s">
        <v>302</v>
      </c>
      <c r="H12" s="9" t="s">
        <v>303</v>
      </c>
    </row>
    <row r="13" ht="16.25" customHeight="1" spans="1:8">
      <c r="A13" s="26"/>
      <c r="B13" s="9"/>
      <c r="C13" s="9"/>
      <c r="D13" s="9" t="s">
        <v>307</v>
      </c>
      <c r="E13" s="9" t="s">
        <v>300</v>
      </c>
      <c r="F13" s="9" t="s">
        <v>301</v>
      </c>
      <c r="G13" s="9" t="s">
        <v>302</v>
      </c>
      <c r="H13" s="9" t="s">
        <v>303</v>
      </c>
    </row>
    <row r="14" ht="16.25" customHeight="1" spans="1:8">
      <c r="A14" s="26"/>
      <c r="B14" s="9"/>
      <c r="C14" s="9" t="s">
        <v>308</v>
      </c>
      <c r="D14" s="9" t="s">
        <v>309</v>
      </c>
      <c r="E14" s="9"/>
      <c r="F14" s="9" t="s">
        <v>310</v>
      </c>
      <c r="G14" s="9"/>
      <c r="H14" s="9" t="s">
        <v>303</v>
      </c>
    </row>
    <row r="15" ht="16.25" customHeight="1" spans="1:8">
      <c r="A15" s="26"/>
      <c r="B15" s="9"/>
      <c r="C15" s="9"/>
      <c r="D15" s="9" t="s">
        <v>311</v>
      </c>
      <c r="E15" s="9"/>
      <c r="F15" s="9" t="s">
        <v>310</v>
      </c>
      <c r="G15" s="9"/>
      <c r="H15" s="9" t="s">
        <v>303</v>
      </c>
    </row>
    <row r="16" ht="16.25" customHeight="1" spans="1:8">
      <c r="A16" s="26"/>
      <c r="B16" s="9" t="s">
        <v>312</v>
      </c>
      <c r="C16" s="9" t="s">
        <v>313</v>
      </c>
      <c r="D16" s="9" t="s">
        <v>314</v>
      </c>
      <c r="E16" s="9" t="s">
        <v>315</v>
      </c>
      <c r="F16" s="9" t="s">
        <v>316</v>
      </c>
      <c r="G16" s="9" t="s">
        <v>302</v>
      </c>
      <c r="H16" s="9" t="s">
        <v>303</v>
      </c>
    </row>
    <row r="17" ht="16.25" customHeight="1" spans="1:8">
      <c r="A17" s="26"/>
      <c r="B17" s="9"/>
      <c r="C17" s="9"/>
      <c r="D17" s="9" t="s">
        <v>317</v>
      </c>
      <c r="E17" s="9" t="s">
        <v>315</v>
      </c>
      <c r="F17" s="9" t="s">
        <v>318</v>
      </c>
      <c r="G17" s="9" t="s">
        <v>302</v>
      </c>
      <c r="H17" s="9" t="s">
        <v>303</v>
      </c>
    </row>
    <row r="18" ht="16.25" customHeight="1" spans="1:8">
      <c r="A18" s="26"/>
      <c r="B18" s="9"/>
      <c r="C18" s="9"/>
      <c r="D18" s="9" t="s">
        <v>319</v>
      </c>
      <c r="E18" s="9" t="s">
        <v>300</v>
      </c>
      <c r="F18" s="9" t="s">
        <v>301</v>
      </c>
      <c r="G18" s="9" t="s">
        <v>302</v>
      </c>
      <c r="H18" s="9" t="s">
        <v>303</v>
      </c>
    </row>
    <row r="19" ht="16.25" customHeight="1" spans="1:8">
      <c r="A19" s="26"/>
      <c r="B19" s="9" t="s">
        <v>320</v>
      </c>
      <c r="C19" s="9" t="s">
        <v>321</v>
      </c>
      <c r="D19" s="9" t="s">
        <v>322</v>
      </c>
      <c r="E19" s="9" t="s">
        <v>300</v>
      </c>
      <c r="F19" s="9" t="s">
        <v>301</v>
      </c>
      <c r="G19" s="9" t="s">
        <v>302</v>
      </c>
      <c r="H19" s="9" t="s">
        <v>303</v>
      </c>
    </row>
    <row r="20" ht="16.25" customHeight="1" spans="1:8">
      <c r="A20" s="26"/>
      <c r="B20" s="9"/>
      <c r="C20" s="9" t="s">
        <v>323</v>
      </c>
      <c r="D20" s="9" t="s">
        <v>324</v>
      </c>
      <c r="E20" s="9"/>
      <c r="F20" s="9" t="s">
        <v>325</v>
      </c>
      <c r="G20" s="9"/>
      <c r="H20" s="9" t="s">
        <v>303</v>
      </c>
    </row>
    <row r="21" ht="16.25" customHeight="1" spans="1:8">
      <c r="A21" s="26"/>
      <c r="B21" s="9"/>
      <c r="C21" s="9" t="s">
        <v>326</v>
      </c>
      <c r="D21" s="9" t="s">
        <v>327</v>
      </c>
      <c r="E21" s="9"/>
      <c r="F21" s="9" t="s">
        <v>310</v>
      </c>
      <c r="G21" s="9"/>
      <c r="H21" s="9" t="s">
        <v>303</v>
      </c>
    </row>
    <row r="22" ht="16.25" customHeight="1" spans="1:8">
      <c r="A22" s="26"/>
      <c r="B22" s="9"/>
      <c r="C22" s="9"/>
      <c r="D22" s="9" t="s">
        <v>328</v>
      </c>
      <c r="E22" s="9"/>
      <c r="F22" s="9" t="s">
        <v>310</v>
      </c>
      <c r="G22" s="9"/>
      <c r="H22" s="9" t="s">
        <v>303</v>
      </c>
    </row>
    <row r="23" ht="16.25" customHeight="1" spans="1:8">
      <c r="A23" s="26"/>
      <c r="B23" s="9"/>
      <c r="C23" s="9" t="s">
        <v>329</v>
      </c>
      <c r="D23" s="9" t="s">
        <v>330</v>
      </c>
      <c r="E23" s="9"/>
      <c r="F23" s="9" t="s">
        <v>331</v>
      </c>
      <c r="G23" s="9"/>
      <c r="H23" s="9" t="s">
        <v>303</v>
      </c>
    </row>
    <row r="24" ht="16.25" customHeight="1" spans="1:8">
      <c r="A24" s="26"/>
      <c r="B24" s="9"/>
      <c r="C24" s="9" t="s">
        <v>332</v>
      </c>
      <c r="D24" s="9" t="s">
        <v>333</v>
      </c>
      <c r="E24" s="9" t="s">
        <v>300</v>
      </c>
      <c r="F24" s="9" t="s">
        <v>301</v>
      </c>
      <c r="G24" s="9" t="s">
        <v>302</v>
      </c>
      <c r="H24" s="9" t="s">
        <v>303</v>
      </c>
    </row>
    <row r="25" ht="25" customHeight="1" spans="1:8">
      <c r="A25" s="26"/>
      <c r="B25" s="9"/>
      <c r="C25" s="9" t="s">
        <v>334</v>
      </c>
      <c r="D25" s="9" t="s">
        <v>335</v>
      </c>
      <c r="E25" s="9" t="s">
        <v>300</v>
      </c>
      <c r="F25" s="9" t="s">
        <v>316</v>
      </c>
      <c r="G25" s="9" t="s">
        <v>336</v>
      </c>
      <c r="H25" s="9" t="s">
        <v>303</v>
      </c>
    </row>
    <row r="26" ht="16.25" customHeight="1" spans="1:8">
      <c r="A26" s="26"/>
      <c r="B26" s="9" t="s">
        <v>337</v>
      </c>
      <c r="C26" s="9" t="s">
        <v>338</v>
      </c>
      <c r="D26" s="9" t="s">
        <v>339</v>
      </c>
      <c r="E26" s="9" t="s">
        <v>315</v>
      </c>
      <c r="F26" s="9" t="s">
        <v>316</v>
      </c>
      <c r="G26" s="9" t="s">
        <v>302</v>
      </c>
      <c r="H26" s="9" t="s">
        <v>303</v>
      </c>
    </row>
    <row r="27" ht="16.25" customHeight="1" spans="1:8">
      <c r="A27" s="26"/>
      <c r="B27" s="9"/>
      <c r="C27" s="9"/>
      <c r="D27" s="9" t="s">
        <v>340</v>
      </c>
      <c r="E27" s="9" t="s">
        <v>315</v>
      </c>
      <c r="F27" s="9" t="s">
        <v>301</v>
      </c>
      <c r="G27" s="9" t="s">
        <v>302</v>
      </c>
      <c r="H27" s="9" t="s">
        <v>303</v>
      </c>
    </row>
    <row r="28" ht="16.25" customHeight="1" spans="1:8">
      <c r="A28" s="26"/>
      <c r="B28" s="9" t="s">
        <v>341</v>
      </c>
      <c r="C28" s="9" t="s">
        <v>342</v>
      </c>
      <c r="D28" s="9" t="s">
        <v>343</v>
      </c>
      <c r="E28" s="9" t="s">
        <v>344</v>
      </c>
      <c r="F28" s="9" t="s">
        <v>301</v>
      </c>
      <c r="G28" s="9" t="s">
        <v>302</v>
      </c>
      <c r="H28" s="9" t="s">
        <v>303</v>
      </c>
    </row>
    <row r="29" ht="16.25" customHeight="1" spans="1:8">
      <c r="A29" s="26"/>
      <c r="B29" s="9"/>
      <c r="C29" s="9" t="s">
        <v>345</v>
      </c>
      <c r="D29" s="9" t="s">
        <v>346</v>
      </c>
      <c r="E29" s="9" t="s">
        <v>344</v>
      </c>
      <c r="F29" s="9" t="s">
        <v>301</v>
      </c>
      <c r="G29" s="9" t="s">
        <v>302</v>
      </c>
      <c r="H29" s="9" t="s">
        <v>303</v>
      </c>
    </row>
    <row r="30" ht="16.25" customHeight="1" spans="1:8">
      <c r="A30" s="26"/>
      <c r="B30" s="9"/>
      <c r="C30" s="9" t="s">
        <v>347</v>
      </c>
      <c r="D30" s="9" t="s">
        <v>348</v>
      </c>
      <c r="E30" s="9" t="s">
        <v>344</v>
      </c>
      <c r="F30" s="9" t="s">
        <v>301</v>
      </c>
      <c r="G30" s="9" t="s">
        <v>302</v>
      </c>
      <c r="H30" s="9" t="s">
        <v>303</v>
      </c>
    </row>
    <row r="31" ht="16.25" customHeight="1" spans="1:8">
      <c r="A31" s="26"/>
      <c r="B31" s="9" t="s">
        <v>349</v>
      </c>
      <c r="C31" s="9" t="s">
        <v>350</v>
      </c>
      <c r="D31" s="9" t="s">
        <v>351</v>
      </c>
      <c r="E31" s="9"/>
      <c r="F31" s="9" t="s">
        <v>352</v>
      </c>
      <c r="G31" s="9"/>
      <c r="H31" s="9" t="s">
        <v>303</v>
      </c>
    </row>
    <row r="32" ht="16.25" customHeight="1" spans="1:8">
      <c r="A32" s="26"/>
      <c r="B32" s="9"/>
      <c r="C32" s="9"/>
      <c r="D32" s="9" t="s">
        <v>353</v>
      </c>
      <c r="E32" s="9"/>
      <c r="F32" s="9" t="s">
        <v>354</v>
      </c>
      <c r="G32" s="9"/>
      <c r="H32" s="9" t="s">
        <v>303</v>
      </c>
    </row>
    <row r="33" ht="9.75" customHeight="1" spans="1:8">
      <c r="A33" s="13"/>
      <c r="B33" s="13"/>
      <c r="C33" s="13"/>
      <c r="D33" s="13"/>
      <c r="E33" s="13"/>
      <c r="F33" s="13"/>
      <c r="G33" s="13"/>
      <c r="H33" s="13"/>
    </row>
    <row r="34" ht="9.75" customHeight="1" spans="1:8">
      <c r="A34" s="13"/>
      <c r="B34" s="13"/>
      <c r="C34" s="13"/>
      <c r="D34" s="13"/>
      <c r="E34" s="13"/>
      <c r="F34" s="13"/>
      <c r="G34" s="13"/>
      <c r="H34" s="13"/>
    </row>
  </sheetData>
  <mergeCells count="25">
    <mergeCell ref="A1:H1"/>
    <mergeCell ref="B3:H3"/>
    <mergeCell ref="B4:E4"/>
    <mergeCell ref="F4:H4"/>
    <mergeCell ref="B5:E5"/>
    <mergeCell ref="F5:H5"/>
    <mergeCell ref="B6:E6"/>
    <mergeCell ref="F6:H6"/>
    <mergeCell ref="B7:E7"/>
    <mergeCell ref="F7:H7"/>
    <mergeCell ref="B8:H8"/>
    <mergeCell ref="A4:A7"/>
    <mergeCell ref="A9:A32"/>
    <mergeCell ref="B10:B15"/>
    <mergeCell ref="B16:B18"/>
    <mergeCell ref="B19:B25"/>
    <mergeCell ref="B26:B27"/>
    <mergeCell ref="B28:B30"/>
    <mergeCell ref="B31:B32"/>
    <mergeCell ref="C11:C13"/>
    <mergeCell ref="C14:C15"/>
    <mergeCell ref="C16:C18"/>
    <mergeCell ref="C21:C22"/>
    <mergeCell ref="C26:C27"/>
    <mergeCell ref="C31:C32"/>
  </mergeCells>
  <printOptions horizontalCentered="1"/>
  <pageMargins left="0.38400000333786" right="0.38400000333786" top="0.263999998569489" bottom="0.263999998569489" header="0" footer="0"/>
  <pageSetup paperSize="9" orientation="landscape"/>
  <headerFooter/>
  <rowBreaks count="1" manualBreakCount="1">
    <brk id="3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2" topLeftCell="A3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16.925" customWidth="1"/>
    <col min="2" max="3" width="12.8166666666667" customWidth="1"/>
    <col min="4" max="4" width="34.1916666666667" customWidth="1"/>
    <col min="5" max="6" width="12.8166666666667" customWidth="1"/>
    <col min="7" max="8" width="13.3333333333333" customWidth="1"/>
    <col min="9" max="9" width="9.76666666666667" customWidth="1"/>
  </cols>
  <sheetData>
    <row r="1" ht="35.85" customHeight="1" spans="1:8">
      <c r="A1" s="14" t="s">
        <v>355</v>
      </c>
      <c r="B1" s="14"/>
      <c r="C1" s="14"/>
      <c r="D1" s="14"/>
      <c r="E1" s="14"/>
      <c r="F1" s="14"/>
      <c r="G1" s="14"/>
      <c r="H1" s="14"/>
    </row>
    <row r="2" ht="22.7" customHeight="1" spans="1:8">
      <c r="A2" s="15" t="s">
        <v>356</v>
      </c>
      <c r="B2" s="15"/>
      <c r="C2" s="13"/>
      <c r="D2" s="13"/>
      <c r="E2" s="13"/>
      <c r="F2" s="13"/>
      <c r="G2" s="13"/>
      <c r="H2" s="16" t="s">
        <v>4</v>
      </c>
    </row>
    <row r="3" ht="26.05" customHeight="1" spans="1:8">
      <c r="A3" s="10" t="s">
        <v>357</v>
      </c>
      <c r="B3" s="7"/>
      <c r="C3" s="7"/>
      <c r="D3" s="7"/>
      <c r="E3" s="7"/>
      <c r="F3" s="7"/>
      <c r="G3" s="7"/>
      <c r="H3" s="7"/>
    </row>
    <row r="4" ht="26.05" customHeight="1" spans="1:8">
      <c r="A4" s="17" t="s">
        <v>358</v>
      </c>
      <c r="B4" s="18"/>
      <c r="C4" s="18"/>
      <c r="D4" s="18"/>
      <c r="E4" s="18" t="s">
        <v>359</v>
      </c>
      <c r="F4" s="18"/>
      <c r="G4" s="18"/>
      <c r="H4" s="18"/>
    </row>
    <row r="5" ht="26.05" customHeight="1" spans="1:8">
      <c r="A5" s="10" t="s">
        <v>360</v>
      </c>
      <c r="B5" s="11"/>
      <c r="C5" s="11"/>
      <c r="D5" s="11"/>
      <c r="E5" s="11"/>
      <c r="F5" s="11"/>
      <c r="G5" s="11"/>
      <c r="H5" s="11"/>
    </row>
    <row r="6" ht="26.05" customHeight="1" spans="1:8">
      <c r="A6" s="10" t="s">
        <v>361</v>
      </c>
      <c r="B6" s="19"/>
      <c r="C6" s="19"/>
      <c r="D6" s="19"/>
      <c r="E6" s="19"/>
      <c r="F6" s="19"/>
      <c r="G6" s="19"/>
      <c r="H6" s="19"/>
    </row>
    <row r="7" ht="34.65" customHeight="1" spans="1:8">
      <c r="A7" s="10" t="s">
        <v>362</v>
      </c>
      <c r="B7" s="7" t="s">
        <v>290</v>
      </c>
      <c r="C7" s="7" t="s">
        <v>291</v>
      </c>
      <c r="D7" s="7" t="s">
        <v>292</v>
      </c>
      <c r="E7" s="10" t="s">
        <v>363</v>
      </c>
      <c r="F7" s="7" t="s">
        <v>294</v>
      </c>
      <c r="G7" s="10" t="s">
        <v>364</v>
      </c>
      <c r="H7" s="7" t="s">
        <v>296</v>
      </c>
    </row>
    <row r="8" ht="34.65" customHeight="1" spans="1:8">
      <c r="A8" s="10"/>
      <c r="B8" s="10"/>
      <c r="C8" s="10"/>
      <c r="D8" s="10"/>
      <c r="E8" s="10"/>
      <c r="F8" s="7"/>
      <c r="G8" s="10"/>
      <c r="H8" s="20"/>
    </row>
    <row r="9" ht="6.5" customHeight="1" spans="1:1">
      <c r="A9" s="13"/>
    </row>
    <row r="10" ht="6.5" customHeight="1" spans="1:8">
      <c r="A10" s="13"/>
      <c r="B10" s="13"/>
      <c r="C10" s="13"/>
      <c r="D10" s="13"/>
      <c r="E10" s="13"/>
      <c r="F10" s="13"/>
      <c r="G10" s="13"/>
      <c r="H10" s="13"/>
    </row>
  </sheetData>
  <mergeCells count="8">
    <mergeCell ref="A1:H1"/>
    <mergeCell ref="A2:B2"/>
    <mergeCell ref="B3:H3"/>
    <mergeCell ref="B4:D4"/>
    <mergeCell ref="F4:H4"/>
    <mergeCell ref="B5:H5"/>
    <mergeCell ref="B6:H6"/>
    <mergeCell ref="A7:A8"/>
  </mergeCells>
  <printOptions horizontalCentered="1"/>
  <pageMargins left="0.195999994874001" right="0.195999994874001" top="0.195999994874001" bottom="0.195999994874001" header="0" footer="0"/>
  <pageSetup paperSize="9" orientation="landscape"/>
  <headerFooter/>
  <rowBreaks count="1" manualBreakCount="1">
    <brk id="1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5" sqref="A5:B6"/>
    </sheetView>
  </sheetViews>
  <sheetFormatPr defaultColWidth="10" defaultRowHeight="13.5" outlineLevelCol="4"/>
  <cols>
    <col min="1" max="1" width="12.625" customWidth="1"/>
    <col min="2" max="2" width="58.7583333333333" customWidth="1"/>
    <col min="3" max="4" width="19.4916666666667" customWidth="1"/>
    <col min="5" max="5" width="19.2666666666667" customWidth="1"/>
  </cols>
  <sheetData>
    <row r="1" ht="35.85" customHeight="1" spans="1:5">
      <c r="A1" s="1" t="s">
        <v>365</v>
      </c>
      <c r="B1" s="1"/>
      <c r="C1" s="1"/>
      <c r="D1" s="1"/>
      <c r="E1" s="1"/>
    </row>
    <row r="2" ht="16.25" customHeight="1" spans="1:5">
      <c r="A2" s="2"/>
      <c r="B2" s="2"/>
      <c r="C2" s="2"/>
      <c r="D2" s="2"/>
      <c r="E2" s="2"/>
    </row>
    <row r="3" ht="16.25" customHeight="1" spans="1:5">
      <c r="A3" s="3" t="s">
        <v>366</v>
      </c>
      <c r="B3" s="4"/>
      <c r="C3" s="4"/>
      <c r="D3" s="4"/>
      <c r="E3" s="5"/>
    </row>
    <row r="4" ht="16.25" customHeight="1" spans="1:5">
      <c r="A4" s="6" t="s">
        <v>367</v>
      </c>
      <c r="B4" s="6"/>
      <c r="C4" s="6"/>
      <c r="D4" s="6"/>
      <c r="E4" s="5" t="s">
        <v>4</v>
      </c>
    </row>
    <row r="5" ht="26.05" customHeight="1" spans="1:5">
      <c r="A5" s="7" t="s">
        <v>368</v>
      </c>
      <c r="B5" s="7"/>
      <c r="C5" s="8" t="s">
        <v>33</v>
      </c>
      <c r="D5" s="9" t="s">
        <v>369</v>
      </c>
      <c r="E5" s="9" t="s">
        <v>370</v>
      </c>
    </row>
    <row r="6" ht="26.05" customHeight="1" spans="1:5">
      <c r="A6" s="7"/>
      <c r="B6" s="7"/>
      <c r="C6" s="8"/>
      <c r="D6" s="9"/>
      <c r="E6" s="9"/>
    </row>
    <row r="7" ht="26.05" customHeight="1" spans="1:5">
      <c r="A7" s="10" t="s">
        <v>371</v>
      </c>
      <c r="B7" s="10"/>
      <c r="C7" s="11"/>
      <c r="D7" s="11"/>
      <c r="E7" s="11"/>
    </row>
    <row r="8" ht="26.05" customHeight="1" spans="1:5">
      <c r="A8" s="12"/>
      <c r="B8" s="12"/>
      <c r="C8" s="11"/>
      <c r="D8" s="11"/>
      <c r="E8" s="11"/>
    </row>
    <row r="9" hidden="1" spans="1:1">
      <c r="A9" s="13"/>
    </row>
  </sheetData>
  <mergeCells count="8">
    <mergeCell ref="A1:E1"/>
    <mergeCell ref="A4:D4"/>
    <mergeCell ref="A7:B7"/>
    <mergeCell ref="A8:B8"/>
    <mergeCell ref="C5:C6"/>
    <mergeCell ref="D5:D6"/>
    <mergeCell ref="E5:E6"/>
    <mergeCell ref="A5:B6"/>
  </mergeCells>
  <printOptions horizontalCentered="1"/>
  <pageMargins left="0.195999994874001" right="0.195999994874001" top="0.195999994874001" bottom="0.195999994874001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pane ySplit="5" topLeftCell="A6" activePane="bottomLeft" state="frozen"/>
      <selection/>
      <selection pane="bottomLeft" activeCell="D9" sqref="D9"/>
    </sheetView>
  </sheetViews>
  <sheetFormatPr defaultColWidth="10" defaultRowHeight="13.5" outlineLevelCol="3"/>
  <cols>
    <col min="1" max="1" width="41.0333333333333" customWidth="1"/>
    <col min="2" max="2" width="23.075" customWidth="1"/>
    <col min="3" max="3" width="41.0333333333333" customWidth="1"/>
    <col min="4" max="4" width="23.075" customWidth="1"/>
  </cols>
  <sheetData>
    <row r="1" ht="35.85" customHeight="1" spans="1:4">
      <c r="A1" s="1" t="s">
        <v>1</v>
      </c>
      <c r="B1" s="1"/>
      <c r="C1" s="1"/>
      <c r="D1" s="1"/>
    </row>
    <row r="2" ht="16.25" customHeight="1" spans="1:4">
      <c r="A2" s="63"/>
      <c r="B2" s="63"/>
      <c r="C2" s="63"/>
      <c r="D2" s="63"/>
    </row>
    <row r="3" ht="16.25" customHeight="1" spans="1:4">
      <c r="A3" s="55" t="s">
        <v>2</v>
      </c>
      <c r="B3" s="32"/>
      <c r="C3" s="31"/>
      <c r="D3" s="5"/>
    </row>
    <row r="4" ht="16.25" customHeight="1" spans="1:4">
      <c r="A4" s="6" t="s">
        <v>3</v>
      </c>
      <c r="B4" s="6"/>
      <c r="C4" s="6"/>
      <c r="D4" s="5" t="s">
        <v>4</v>
      </c>
    </row>
    <row r="5" ht="26.05" customHeight="1" spans="1:4">
      <c r="A5" s="56" t="s">
        <v>5</v>
      </c>
      <c r="B5" s="56"/>
      <c r="C5" s="56" t="s">
        <v>6</v>
      </c>
      <c r="D5" s="56"/>
    </row>
    <row r="6" ht="26.05" customHeight="1" spans="1:4">
      <c r="A6" s="8" t="s">
        <v>7</v>
      </c>
      <c r="B6" s="8" t="s">
        <v>8</v>
      </c>
      <c r="C6" s="8" t="s">
        <v>7</v>
      </c>
      <c r="D6" s="8" t="s">
        <v>8</v>
      </c>
    </row>
    <row r="7" ht="26.05" customHeight="1" spans="1:4">
      <c r="A7" s="36" t="s">
        <v>9</v>
      </c>
      <c r="B7" s="11">
        <f>D18</f>
        <v>1359.62</v>
      </c>
      <c r="C7" s="36" t="s">
        <v>10</v>
      </c>
      <c r="D7" s="11">
        <v>863.06</v>
      </c>
    </row>
    <row r="8" ht="26.05" customHeight="1" spans="1:4">
      <c r="A8" s="36" t="s">
        <v>11</v>
      </c>
      <c r="B8" s="11"/>
      <c r="C8" s="36" t="s">
        <v>12</v>
      </c>
      <c r="D8" s="11">
        <v>347.01</v>
      </c>
    </row>
    <row r="9" ht="26.05" customHeight="1" spans="1:4">
      <c r="A9" s="36" t="s">
        <v>13</v>
      </c>
      <c r="B9" s="11"/>
      <c r="C9" s="36" t="s">
        <v>14</v>
      </c>
      <c r="D9" s="11">
        <v>48.94</v>
      </c>
    </row>
    <row r="10" ht="26.05" customHeight="1" spans="1:4">
      <c r="A10" s="36" t="s">
        <v>15</v>
      </c>
      <c r="B10" s="11"/>
      <c r="C10" s="36" t="s">
        <v>16</v>
      </c>
      <c r="D10" s="11">
        <v>100.61</v>
      </c>
    </row>
    <row r="11" ht="26.05" customHeight="1" spans="1:4">
      <c r="A11" s="36" t="s">
        <v>17</v>
      </c>
      <c r="B11" s="11"/>
      <c r="C11" s="36"/>
      <c r="D11" s="11"/>
    </row>
    <row r="12" ht="26.05" customHeight="1" spans="1:4">
      <c r="A12" s="36" t="s">
        <v>18</v>
      </c>
      <c r="B12" s="11"/>
      <c r="C12" s="36"/>
      <c r="D12" s="11"/>
    </row>
    <row r="13" ht="26.05" customHeight="1" spans="1:4">
      <c r="A13" s="36" t="s">
        <v>19</v>
      </c>
      <c r="B13" s="11"/>
      <c r="C13" s="36"/>
      <c r="D13" s="11"/>
    </row>
    <row r="14" ht="26.05" customHeight="1" spans="1:4">
      <c r="A14" s="36" t="s">
        <v>20</v>
      </c>
      <c r="B14" s="11"/>
      <c r="C14" s="36"/>
      <c r="D14" s="11"/>
    </row>
    <row r="15" ht="26.05" customHeight="1" spans="1:4">
      <c r="A15" s="36" t="s">
        <v>21</v>
      </c>
      <c r="B15" s="11"/>
      <c r="C15" s="36"/>
      <c r="D15" s="11"/>
    </row>
    <row r="16" ht="26.05" customHeight="1" spans="1:4">
      <c r="A16" s="36" t="s">
        <v>22</v>
      </c>
      <c r="B16" s="11"/>
      <c r="C16" s="36"/>
      <c r="D16" s="11"/>
    </row>
    <row r="17" ht="26.05" customHeight="1" spans="1:4">
      <c r="A17" s="8"/>
      <c r="B17" s="11"/>
      <c r="C17" s="49"/>
      <c r="D17" s="64"/>
    </row>
    <row r="18" ht="26.05" customHeight="1" spans="1:4">
      <c r="A18" s="8" t="s">
        <v>23</v>
      </c>
      <c r="B18" s="11">
        <f>SUM(B7:B17)</f>
        <v>1359.62</v>
      </c>
      <c r="C18" s="8" t="s">
        <v>24</v>
      </c>
      <c r="D18" s="11">
        <f>SUM(D7:D17)</f>
        <v>1359.62</v>
      </c>
    </row>
    <row r="19" ht="26.05" customHeight="1" spans="1:4">
      <c r="A19" s="36" t="s">
        <v>25</v>
      </c>
      <c r="B19" s="11"/>
      <c r="C19" s="36" t="s">
        <v>26</v>
      </c>
      <c r="D19" s="11"/>
    </row>
    <row r="20" ht="26.05" customHeight="1" spans="1:4">
      <c r="A20" s="65"/>
      <c r="B20" s="11"/>
      <c r="C20" s="65"/>
      <c r="D20" s="66"/>
    </row>
    <row r="21" ht="26.05" customHeight="1" spans="1:4">
      <c r="A21" s="8" t="s">
        <v>27</v>
      </c>
      <c r="B21" s="11">
        <f>SUM(B7:B16)</f>
        <v>1359.62</v>
      </c>
      <c r="C21" s="8" t="s">
        <v>28</v>
      </c>
      <c r="D21" s="11">
        <f>SUM(D7:D17)</f>
        <v>1359.62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7" topLeftCell="A8" activePane="bottomLeft" state="frozen"/>
      <selection/>
      <selection pane="bottomLeft" activeCell="A10" sqref="A10"/>
    </sheetView>
  </sheetViews>
  <sheetFormatPr defaultColWidth="10" defaultRowHeight="13.5"/>
  <cols>
    <col min="1" max="1" width="19" customWidth="1"/>
    <col min="2" max="2" width="9.49166666666667" customWidth="1"/>
    <col min="3" max="3" width="9.36666666666667" customWidth="1"/>
    <col min="4" max="4" width="8.81666666666667" customWidth="1"/>
    <col min="5" max="5" width="7.19166666666667" customWidth="1"/>
    <col min="6" max="7" width="5.125" customWidth="1"/>
    <col min="8" max="13" width="4.61666666666667" customWidth="1"/>
    <col min="14" max="14" width="8.14166666666667" customWidth="1"/>
    <col min="15" max="15" width="7.81666666666667" customWidth="1"/>
    <col min="16" max="16" width="6.10833333333333" customWidth="1"/>
    <col min="17" max="19" width="5.125" customWidth="1"/>
    <col min="20" max="20" width="9.76666666666667" customWidth="1"/>
  </cols>
  <sheetData>
    <row r="1" ht="35.85" customHeight="1" spans="1:19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6.25" customHeight="1" spans="1:19">
      <c r="A2" s="4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62"/>
      <c r="N2" s="37"/>
      <c r="O2" s="37"/>
      <c r="P2" s="37"/>
      <c r="Q2" s="37"/>
      <c r="R2" s="38"/>
      <c r="S2" s="37"/>
    </row>
    <row r="3" ht="16.25" customHeight="1" spans="1:19">
      <c r="A3" s="46" t="s">
        <v>30</v>
      </c>
      <c r="B3" s="34"/>
      <c r="C3" s="34"/>
      <c r="D3" s="33"/>
      <c r="E3" s="33"/>
      <c r="F3" s="33"/>
      <c r="G3" s="33"/>
      <c r="H3" s="33"/>
      <c r="I3" s="33"/>
      <c r="J3" s="33"/>
      <c r="K3" s="33"/>
      <c r="L3" s="33"/>
      <c r="M3" s="31"/>
      <c r="N3" s="31"/>
      <c r="O3" s="31"/>
      <c r="P3" s="6"/>
      <c r="Q3" s="6"/>
      <c r="R3" s="33"/>
      <c r="S3" s="33"/>
    </row>
    <row r="4" ht="16.25" customHeight="1" spans="1:19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8" t="s">
        <v>31</v>
      </c>
      <c r="S4" s="38"/>
    </row>
    <row r="5" ht="32.55" customHeight="1" spans="1:19">
      <c r="A5" s="8" t="s">
        <v>32</v>
      </c>
      <c r="B5" s="35" t="s">
        <v>33</v>
      </c>
      <c r="C5" s="35" t="s">
        <v>34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10" t="s">
        <v>25</v>
      </c>
      <c r="O5" s="10"/>
      <c r="P5" s="10"/>
      <c r="Q5" s="10"/>
      <c r="R5" s="10"/>
      <c r="S5" s="10"/>
    </row>
    <row r="6" ht="32.55" customHeight="1" spans="1:19">
      <c r="A6" s="8"/>
      <c r="B6" s="35"/>
      <c r="C6" s="10" t="s">
        <v>35</v>
      </c>
      <c r="D6" s="10" t="s">
        <v>36</v>
      </c>
      <c r="E6" s="10" t="s">
        <v>37</v>
      </c>
      <c r="F6" s="10" t="s">
        <v>38</v>
      </c>
      <c r="G6" s="10" t="s">
        <v>39</v>
      </c>
      <c r="H6" s="35" t="s">
        <v>40</v>
      </c>
      <c r="I6" s="35"/>
      <c r="J6" s="35"/>
      <c r="K6" s="35"/>
      <c r="L6" s="35"/>
      <c r="M6" s="35"/>
      <c r="N6" s="10" t="s">
        <v>35</v>
      </c>
      <c r="O6" s="10" t="s">
        <v>36</v>
      </c>
      <c r="P6" s="10" t="s">
        <v>37</v>
      </c>
      <c r="Q6" s="10" t="s">
        <v>38</v>
      </c>
      <c r="R6" s="10" t="s">
        <v>39</v>
      </c>
      <c r="S6" s="10" t="s">
        <v>40</v>
      </c>
    </row>
    <row r="7" ht="65.15" customHeight="1" spans="1:19">
      <c r="A7" s="8"/>
      <c r="B7" s="35"/>
      <c r="C7" s="10"/>
      <c r="D7" s="10"/>
      <c r="E7" s="10"/>
      <c r="F7" s="10"/>
      <c r="G7" s="10"/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/>
      <c r="O7" s="10"/>
      <c r="P7" s="10"/>
      <c r="Q7" s="10"/>
      <c r="R7" s="10"/>
      <c r="S7" s="10"/>
    </row>
    <row r="8" ht="26.05" customHeight="1" spans="1:19">
      <c r="A8" s="8" t="s">
        <v>35</v>
      </c>
      <c r="B8" s="11">
        <f>SUM(B9)</f>
        <v>1359.62</v>
      </c>
      <c r="C8" s="11">
        <f>SUM(C9)</f>
        <v>1359.62</v>
      </c>
      <c r="D8" s="11">
        <f>SUM(D9)</f>
        <v>1359.62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ht="27.6" customHeight="1" spans="1:19">
      <c r="A9" s="36" t="s">
        <v>47</v>
      </c>
      <c r="B9" s="11">
        <f>SUM(C9)</f>
        <v>1359.62</v>
      </c>
      <c r="C9" s="11">
        <f>SUM(D9:H9)</f>
        <v>1359.62</v>
      </c>
      <c r="D9" s="11">
        <f>SUM(收支1!D7:D17)</f>
        <v>1359.62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</sheetData>
  <mergeCells count="20">
    <mergeCell ref="A1:S1"/>
    <mergeCell ref="R3:S3"/>
    <mergeCell ref="A4:Q4"/>
    <mergeCell ref="R4:S4"/>
    <mergeCell ref="C5:M5"/>
    <mergeCell ref="N5:S5"/>
    <mergeCell ref="H6:M6"/>
    <mergeCell ref="A5:A7"/>
    <mergeCell ref="B5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S6:S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pane ySplit="6" topLeftCell="A7" activePane="bottomLeft" state="frozen"/>
      <selection/>
      <selection pane="bottomLeft" activeCell="A11" sqref="$A11:$XFD11"/>
    </sheetView>
  </sheetViews>
  <sheetFormatPr defaultColWidth="10" defaultRowHeight="13.5" outlineLevelCol="6"/>
  <cols>
    <col min="1" max="1" width="12.8166666666667" customWidth="1"/>
    <col min="2" max="2" width="43.0166666666667" customWidth="1"/>
    <col min="3" max="4" width="15.3833333333333" customWidth="1"/>
    <col min="5" max="7" width="14.3583333333333" customWidth="1"/>
  </cols>
  <sheetData>
    <row r="1" ht="35.85" customHeight="1" spans="1:7">
      <c r="A1" s="1" t="s">
        <v>48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2"/>
    </row>
    <row r="3" ht="16.25" customHeight="1" spans="1:7">
      <c r="A3" s="3" t="s">
        <v>49</v>
      </c>
      <c r="B3" s="4"/>
      <c r="C3" s="4"/>
      <c r="D3" s="4"/>
      <c r="E3" s="4"/>
      <c r="F3" s="4"/>
      <c r="G3" s="4"/>
    </row>
    <row r="4" ht="16.25" customHeight="1" spans="1:7">
      <c r="A4" s="6" t="s">
        <v>3</v>
      </c>
      <c r="B4" s="6"/>
      <c r="C4" s="6"/>
      <c r="D4" s="6"/>
      <c r="E4" s="6"/>
      <c r="F4" s="6"/>
      <c r="G4" s="5" t="s">
        <v>4</v>
      </c>
    </row>
    <row r="5" ht="26.05" customHeight="1" spans="1:7">
      <c r="A5" s="7" t="s">
        <v>50</v>
      </c>
      <c r="B5" s="8" t="s">
        <v>51</v>
      </c>
      <c r="C5" s="8" t="s">
        <v>35</v>
      </c>
      <c r="D5" s="8" t="s">
        <v>52</v>
      </c>
      <c r="E5" s="8"/>
      <c r="F5" s="8"/>
      <c r="G5" s="8" t="s">
        <v>53</v>
      </c>
    </row>
    <row r="6" ht="26.05" customHeight="1" spans="1:7">
      <c r="A6" s="7"/>
      <c r="B6" s="8"/>
      <c r="C6" s="8"/>
      <c r="D6" s="8" t="s">
        <v>41</v>
      </c>
      <c r="E6" s="8" t="s">
        <v>54</v>
      </c>
      <c r="F6" s="8" t="s">
        <v>55</v>
      </c>
      <c r="G6" s="8"/>
    </row>
    <row r="7" ht="26.05" customHeight="1" spans="1:7">
      <c r="A7" s="49"/>
      <c r="B7" s="10" t="s">
        <v>35</v>
      </c>
      <c r="C7" s="61">
        <f>SUM(C8,C11,C18,C21)</f>
        <v>1359.62</v>
      </c>
      <c r="D7" s="61">
        <f>SUM(D8,D11,D18,D21)</f>
        <v>1359.62</v>
      </c>
      <c r="E7" s="61">
        <f>SUM(E8,E11,E18,E21)</f>
        <v>1211.6</v>
      </c>
      <c r="F7" s="61">
        <f>SUM(F8,F11,F18,F21)</f>
        <v>148.02</v>
      </c>
      <c r="G7" s="61"/>
    </row>
    <row r="8" ht="26.05" customHeight="1" spans="1:7">
      <c r="A8" s="12" t="s">
        <v>56</v>
      </c>
      <c r="B8" s="36" t="s">
        <v>57</v>
      </c>
      <c r="C8" s="11">
        <f>SUM(C9)</f>
        <v>863.06</v>
      </c>
      <c r="D8" s="11">
        <f>SUM(D9)</f>
        <v>863.06</v>
      </c>
      <c r="E8" s="11">
        <f>SUM(E9)</f>
        <v>720.56</v>
      </c>
      <c r="F8" s="11">
        <f>SUM(F9)</f>
        <v>142.5</v>
      </c>
      <c r="G8" s="11"/>
    </row>
    <row r="9" ht="26.05" customHeight="1" spans="1:7">
      <c r="A9" s="12" t="s">
        <v>58</v>
      </c>
      <c r="B9" s="36" t="s">
        <v>59</v>
      </c>
      <c r="C9" s="11">
        <f>SUM(C10)</f>
        <v>863.06</v>
      </c>
      <c r="D9" s="11">
        <f>SUM(D10)</f>
        <v>863.06</v>
      </c>
      <c r="E9" s="11">
        <f>SUM(E10)</f>
        <v>720.56</v>
      </c>
      <c r="F9" s="11">
        <f>SUM(F10)</f>
        <v>142.5</v>
      </c>
      <c r="G9" s="11"/>
    </row>
    <row r="10" ht="26.05" customHeight="1" spans="1:7">
      <c r="A10" s="12" t="s">
        <v>60</v>
      </c>
      <c r="B10" s="36" t="s">
        <v>61</v>
      </c>
      <c r="C10" s="11">
        <f>SUM(D10,G10)</f>
        <v>863.06</v>
      </c>
      <c r="D10" s="11">
        <v>863.06</v>
      </c>
      <c r="E10" s="11">
        <v>720.56</v>
      </c>
      <c r="F10" s="11">
        <v>142.5</v>
      </c>
      <c r="G10" s="11"/>
    </row>
    <row r="11" ht="26.05" customHeight="1" spans="1:7">
      <c r="A11" s="12" t="s">
        <v>62</v>
      </c>
      <c r="B11" s="36" t="s">
        <v>63</v>
      </c>
      <c r="C11" s="11">
        <v>347.01</v>
      </c>
      <c r="D11" s="11">
        <v>347.01</v>
      </c>
      <c r="E11" s="11">
        <v>341.49</v>
      </c>
      <c r="F11" s="11">
        <v>5.52</v>
      </c>
      <c r="G11" s="11"/>
    </row>
    <row r="12" ht="26.05" customHeight="1" spans="1:7">
      <c r="A12" s="12" t="s">
        <v>64</v>
      </c>
      <c r="B12" s="36" t="s">
        <v>65</v>
      </c>
      <c r="C12" s="11">
        <v>300.93</v>
      </c>
      <c r="D12" s="11">
        <v>300.93</v>
      </c>
      <c r="E12" s="11">
        <v>295.41</v>
      </c>
      <c r="F12" s="11">
        <v>5.52</v>
      </c>
      <c r="G12" s="11"/>
    </row>
    <row r="13" ht="26.05" customHeight="1" spans="1:7">
      <c r="A13" s="12" t="s">
        <v>66</v>
      </c>
      <c r="B13" s="36" t="s">
        <v>67</v>
      </c>
      <c r="C13" s="11">
        <v>179.68</v>
      </c>
      <c r="D13" s="11">
        <v>179.68</v>
      </c>
      <c r="E13" s="11">
        <v>174.16</v>
      </c>
      <c r="F13" s="11">
        <v>5.52</v>
      </c>
      <c r="G13" s="11"/>
    </row>
    <row r="14" ht="26.05" customHeight="1" spans="1:7">
      <c r="A14" s="12" t="s">
        <v>68</v>
      </c>
      <c r="B14" s="36" t="s">
        <v>69</v>
      </c>
      <c r="C14" s="11">
        <v>105.25</v>
      </c>
      <c r="D14" s="11">
        <v>105.25</v>
      </c>
      <c r="E14" s="11">
        <v>105.25</v>
      </c>
      <c r="F14" s="11"/>
      <c r="G14" s="11"/>
    </row>
    <row r="15" ht="26.05" customHeight="1" spans="1:7">
      <c r="A15" s="12" t="s">
        <v>70</v>
      </c>
      <c r="B15" s="36" t="s">
        <v>71</v>
      </c>
      <c r="C15" s="11">
        <v>16</v>
      </c>
      <c r="D15" s="11">
        <v>16</v>
      </c>
      <c r="E15" s="11">
        <v>16</v>
      </c>
      <c r="F15" s="11"/>
      <c r="G15" s="11"/>
    </row>
    <row r="16" ht="26.05" customHeight="1" spans="1:7">
      <c r="A16" s="12" t="s">
        <v>72</v>
      </c>
      <c r="B16" s="36" t="s">
        <v>73</v>
      </c>
      <c r="C16" s="11">
        <v>46.08</v>
      </c>
      <c r="D16" s="11">
        <v>46.08</v>
      </c>
      <c r="E16" s="11">
        <v>46.08</v>
      </c>
      <c r="F16" s="11"/>
      <c r="G16" s="11"/>
    </row>
    <row r="17" ht="26.05" customHeight="1" spans="1:7">
      <c r="A17" s="12" t="s">
        <v>74</v>
      </c>
      <c r="B17" s="36" t="s">
        <v>75</v>
      </c>
      <c r="C17" s="11">
        <v>46.08</v>
      </c>
      <c r="D17" s="11">
        <v>46.08</v>
      </c>
      <c r="E17" s="11">
        <v>46.08</v>
      </c>
      <c r="F17" s="11"/>
      <c r="G17" s="11"/>
    </row>
    <row r="18" ht="26.05" customHeight="1" spans="1:7">
      <c r="A18" s="12" t="s">
        <v>76</v>
      </c>
      <c r="B18" s="36" t="s">
        <v>77</v>
      </c>
      <c r="C18" s="11">
        <v>48.94</v>
      </c>
      <c r="D18" s="11">
        <v>48.94</v>
      </c>
      <c r="E18" s="11">
        <v>48.94</v>
      </c>
      <c r="F18" s="11"/>
      <c r="G18" s="11"/>
    </row>
    <row r="19" ht="26.05" customHeight="1" spans="1:7">
      <c r="A19" s="12" t="s">
        <v>78</v>
      </c>
      <c r="B19" s="36" t="s">
        <v>79</v>
      </c>
      <c r="C19" s="11">
        <v>48.94</v>
      </c>
      <c r="D19" s="11">
        <v>48.94</v>
      </c>
      <c r="E19" s="11">
        <v>48.94</v>
      </c>
      <c r="F19" s="11"/>
      <c r="G19" s="11"/>
    </row>
    <row r="20" ht="26.05" customHeight="1" spans="1:7">
      <c r="A20" s="12" t="s">
        <v>80</v>
      </c>
      <c r="B20" s="36" t="s">
        <v>81</v>
      </c>
      <c r="C20" s="11">
        <v>48.94</v>
      </c>
      <c r="D20" s="11">
        <v>48.94</v>
      </c>
      <c r="E20" s="11">
        <v>48.94</v>
      </c>
      <c r="F20" s="11"/>
      <c r="G20" s="11"/>
    </row>
    <row r="21" ht="26.05" customHeight="1" spans="1:7">
      <c r="A21" s="12" t="s">
        <v>82</v>
      </c>
      <c r="B21" s="36" t="s">
        <v>83</v>
      </c>
      <c r="C21" s="11">
        <v>100.61</v>
      </c>
      <c r="D21" s="11">
        <v>100.61</v>
      </c>
      <c r="E21" s="11">
        <v>100.61</v>
      </c>
      <c r="F21" s="11"/>
      <c r="G21" s="11"/>
    </row>
    <row r="22" ht="26.05" customHeight="1" spans="1:7">
      <c r="A22" s="12" t="s">
        <v>84</v>
      </c>
      <c r="B22" s="36" t="s">
        <v>85</v>
      </c>
      <c r="C22" s="11">
        <v>100.61</v>
      </c>
      <c r="D22" s="11">
        <v>100.61</v>
      </c>
      <c r="E22" s="11">
        <v>100.61</v>
      </c>
      <c r="F22" s="11"/>
      <c r="G22" s="11"/>
    </row>
    <row r="23" ht="26.05" customHeight="1" spans="1:7">
      <c r="A23" s="12" t="s">
        <v>86</v>
      </c>
      <c r="B23" s="36" t="s">
        <v>87</v>
      </c>
      <c r="C23" s="11">
        <v>100.61</v>
      </c>
      <c r="D23" s="11">
        <v>100.61</v>
      </c>
      <c r="E23" s="11">
        <v>100.61</v>
      </c>
      <c r="F23" s="11"/>
      <c r="G23" s="11"/>
    </row>
  </sheetData>
  <mergeCells count="7">
    <mergeCell ref="A1:G1"/>
    <mergeCell ref="A4:F4"/>
    <mergeCell ref="D5:F5"/>
    <mergeCell ref="A5:A6"/>
    <mergeCell ref="B5:B6"/>
    <mergeCell ref="C5:C6"/>
    <mergeCell ref="G5:G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 outlineLevelCol="3"/>
  <cols>
    <col min="1" max="1" width="41.0333333333333" customWidth="1"/>
    <col min="2" max="2" width="23.075" customWidth="1"/>
    <col min="3" max="3" width="41.0333333333333" customWidth="1"/>
    <col min="4" max="4" width="23.075" customWidth="1"/>
    <col min="5" max="5" width="9.76666666666667" customWidth="1"/>
  </cols>
  <sheetData>
    <row r="1" ht="35.85" customHeight="1" spans="1:4">
      <c r="A1" s="1" t="s">
        <v>88</v>
      </c>
      <c r="B1" s="1"/>
      <c r="C1" s="1"/>
      <c r="D1" s="1"/>
    </row>
    <row r="2" ht="16.25" customHeight="1" spans="1:4">
      <c r="A2" s="55"/>
      <c r="B2" s="55"/>
      <c r="C2" s="55"/>
      <c r="D2" s="55"/>
    </row>
    <row r="3" ht="16.25" customHeight="1" spans="1:4">
      <c r="A3" s="55" t="s">
        <v>89</v>
      </c>
      <c r="B3" s="32"/>
      <c r="C3" s="31"/>
      <c r="D3" s="5"/>
    </row>
    <row r="4" ht="16.25" customHeight="1" spans="1:4">
      <c r="A4" s="6" t="s">
        <v>3</v>
      </c>
      <c r="B4" s="6"/>
      <c r="C4" s="6"/>
      <c r="D4" s="5" t="s">
        <v>4</v>
      </c>
    </row>
    <row r="5" ht="26.05" customHeight="1" spans="1:4">
      <c r="A5" s="56" t="s">
        <v>5</v>
      </c>
      <c r="B5" s="56"/>
      <c r="C5" s="56" t="s">
        <v>6</v>
      </c>
      <c r="D5" s="56"/>
    </row>
    <row r="6" ht="26.05" customHeight="1" spans="1:4">
      <c r="A6" s="8" t="s">
        <v>7</v>
      </c>
      <c r="B6" s="8" t="s">
        <v>8</v>
      </c>
      <c r="C6" s="8" t="s">
        <v>7</v>
      </c>
      <c r="D6" s="8" t="s">
        <v>8</v>
      </c>
    </row>
    <row r="7" ht="26.05" customHeight="1" spans="1:4">
      <c r="A7" s="36" t="s">
        <v>90</v>
      </c>
      <c r="B7" s="11">
        <f>SUM(B8:B10)</f>
        <v>1359.62</v>
      </c>
      <c r="C7" s="36" t="s">
        <v>91</v>
      </c>
      <c r="D7" s="57">
        <f>SUM(D8:D11)</f>
        <v>1359.62</v>
      </c>
    </row>
    <row r="8" ht="26.05" customHeight="1" spans="1:4">
      <c r="A8" s="36" t="s">
        <v>92</v>
      </c>
      <c r="B8" s="11">
        <v>1359.62</v>
      </c>
      <c r="C8" s="36" t="s">
        <v>93</v>
      </c>
      <c r="D8" s="11">
        <v>863.06</v>
      </c>
    </row>
    <row r="9" ht="26.05" customHeight="1" spans="1:4">
      <c r="A9" s="36" t="s">
        <v>94</v>
      </c>
      <c r="B9" s="11"/>
      <c r="C9" s="36" t="s">
        <v>95</v>
      </c>
      <c r="D9" s="11">
        <v>347.01</v>
      </c>
    </row>
    <row r="10" ht="26.05" customHeight="1" spans="1:4">
      <c r="A10" s="36" t="s">
        <v>96</v>
      </c>
      <c r="B10" s="11"/>
      <c r="C10" s="36" t="s">
        <v>97</v>
      </c>
      <c r="D10" s="11">
        <v>48.94</v>
      </c>
    </row>
    <row r="11" ht="26.05" customHeight="1" spans="1:4">
      <c r="A11" s="36" t="s">
        <v>98</v>
      </c>
      <c r="B11" s="11"/>
      <c r="C11" s="36" t="s">
        <v>99</v>
      </c>
      <c r="D11" s="11">
        <v>100.61</v>
      </c>
    </row>
    <row r="12" ht="26.05" customHeight="1" spans="1:4">
      <c r="A12" s="36" t="s">
        <v>92</v>
      </c>
      <c r="B12" s="11"/>
      <c r="C12" s="36"/>
      <c r="D12" s="11"/>
    </row>
    <row r="13" ht="26.05" customHeight="1" spans="1:4">
      <c r="A13" s="36" t="s">
        <v>94</v>
      </c>
      <c r="B13" s="11"/>
      <c r="C13" s="36"/>
      <c r="D13" s="11"/>
    </row>
    <row r="14" ht="26.05" customHeight="1" spans="1:4">
      <c r="A14" s="36" t="s">
        <v>96</v>
      </c>
      <c r="B14" s="11"/>
      <c r="C14" s="36"/>
      <c r="D14" s="11"/>
    </row>
    <row r="15" ht="26.05" customHeight="1" spans="1:4">
      <c r="A15" s="58"/>
      <c r="B15" s="59"/>
      <c r="C15" s="58"/>
      <c r="D15" s="60"/>
    </row>
    <row r="16" ht="26.05" customHeight="1" spans="1:4">
      <c r="A16" s="58"/>
      <c r="B16" s="59"/>
      <c r="C16" s="58"/>
      <c r="D16" s="60"/>
    </row>
    <row r="17" ht="26.05" customHeight="1" spans="1:4">
      <c r="A17" s="58"/>
      <c r="B17" s="59"/>
      <c r="C17" s="58" t="s">
        <v>100</v>
      </c>
      <c r="D17" s="57"/>
    </row>
    <row r="18" ht="26.05" customHeight="1" spans="1:4">
      <c r="A18" s="58"/>
      <c r="B18" s="59"/>
      <c r="C18" s="58"/>
      <c r="D18" s="60"/>
    </row>
    <row r="19" ht="26.05" customHeight="1" spans="1:4">
      <c r="A19" s="56" t="s">
        <v>27</v>
      </c>
      <c r="B19" s="57">
        <f>SUM(B7,B11)</f>
        <v>1359.62</v>
      </c>
      <c r="C19" s="56" t="s">
        <v>28</v>
      </c>
      <c r="D19" s="57">
        <f>SUM(D7,D17)</f>
        <v>1359.62</v>
      </c>
    </row>
  </sheetData>
  <mergeCells count="5">
    <mergeCell ref="A1:D1"/>
    <mergeCell ref="A2:D2"/>
    <mergeCell ref="A4:C4"/>
    <mergeCell ref="A5:B5"/>
    <mergeCell ref="C5:D5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7" topLeftCell="A8" activePane="bottomLeft" state="frozen"/>
      <selection/>
      <selection pane="bottomLeft" activeCell="I15" sqref="I15"/>
    </sheetView>
  </sheetViews>
  <sheetFormatPr defaultColWidth="10" defaultRowHeight="13.5" outlineLevelCol="6"/>
  <cols>
    <col min="1" max="1" width="12.8166666666667" customWidth="1"/>
    <col min="2" max="2" width="43.6" customWidth="1"/>
    <col min="3" max="4" width="15.3833333333333" customWidth="1"/>
    <col min="5" max="6" width="14.3583333333333" customWidth="1"/>
    <col min="7" max="7" width="13.4333333333333" customWidth="1"/>
  </cols>
  <sheetData>
    <row r="1" ht="35.85" customHeight="1" spans="1:7">
      <c r="A1" s="1" t="s">
        <v>101</v>
      </c>
      <c r="B1" s="1"/>
      <c r="C1" s="1"/>
      <c r="D1" s="1"/>
      <c r="E1" s="1"/>
      <c r="F1" s="1"/>
      <c r="G1" s="1"/>
    </row>
    <row r="2" ht="16.25" customHeight="1" spans="1:7">
      <c r="A2" s="2"/>
      <c r="B2" s="2"/>
      <c r="C2" s="2"/>
      <c r="D2" s="2"/>
      <c r="E2" s="2"/>
      <c r="F2" s="2"/>
      <c r="G2" s="2"/>
    </row>
    <row r="3" ht="16.25" customHeight="1" spans="1:7">
      <c r="A3" s="3" t="s">
        <v>102</v>
      </c>
      <c r="B3" s="4"/>
      <c r="C3" s="4"/>
      <c r="D3" s="4"/>
      <c r="E3" s="4"/>
      <c r="F3" s="4"/>
      <c r="G3" s="4"/>
    </row>
    <row r="4" ht="16.25" customHeight="1" spans="1:7">
      <c r="A4" s="47" t="s">
        <v>3</v>
      </c>
      <c r="B4" s="47"/>
      <c r="C4" s="47"/>
      <c r="D4" s="47"/>
      <c r="E4" s="47"/>
      <c r="F4" s="47"/>
      <c r="G4" s="5" t="s">
        <v>4</v>
      </c>
    </row>
    <row r="5" ht="26.05" customHeight="1" spans="1:7">
      <c r="A5" s="7" t="s">
        <v>50</v>
      </c>
      <c r="B5" s="8" t="s">
        <v>51</v>
      </c>
      <c r="C5" s="8" t="s">
        <v>103</v>
      </c>
      <c r="D5" s="8"/>
      <c r="E5" s="8"/>
      <c r="F5" s="8"/>
      <c r="G5" s="8"/>
    </row>
    <row r="6" ht="26.05" customHeight="1" spans="1:7">
      <c r="A6" s="7"/>
      <c r="B6" s="8"/>
      <c r="C6" s="8" t="s">
        <v>35</v>
      </c>
      <c r="D6" s="8" t="s">
        <v>52</v>
      </c>
      <c r="E6" s="8"/>
      <c r="F6" s="8"/>
      <c r="G6" s="8" t="s">
        <v>53</v>
      </c>
    </row>
    <row r="7" ht="26.05" customHeight="1" spans="1:7">
      <c r="A7" s="7"/>
      <c r="B7" s="8"/>
      <c r="C7" s="8"/>
      <c r="D7" s="8" t="s">
        <v>41</v>
      </c>
      <c r="E7" s="8" t="s">
        <v>54</v>
      </c>
      <c r="F7" s="8" t="s">
        <v>55</v>
      </c>
      <c r="G7" s="8"/>
    </row>
    <row r="8" ht="26.05" customHeight="1" spans="1:7">
      <c r="A8" s="49"/>
      <c r="B8" s="10" t="s">
        <v>35</v>
      </c>
      <c r="C8" s="11">
        <f>SUM(D8,G8)</f>
        <v>1359.62</v>
      </c>
      <c r="D8" s="11">
        <f>SUM(E8:F8)</f>
        <v>1359.62</v>
      </c>
      <c r="E8" s="11">
        <f>SUM(E9,E12,E19,E22)</f>
        <v>1211.6</v>
      </c>
      <c r="F8" s="11">
        <f>SUM(F9,F12,F19,F22)</f>
        <v>148.02</v>
      </c>
      <c r="G8" s="11"/>
    </row>
    <row r="9" ht="26.05" customHeight="1" spans="1:7">
      <c r="A9" s="12" t="s">
        <v>56</v>
      </c>
      <c r="B9" s="36" t="s">
        <v>57</v>
      </c>
      <c r="C9" s="11">
        <f>SUM(D9,G9)</f>
        <v>863.06</v>
      </c>
      <c r="D9" s="11">
        <f>SUM(E9:F9)</f>
        <v>863.06</v>
      </c>
      <c r="E9" s="11">
        <f>SUM(E10)</f>
        <v>720.56</v>
      </c>
      <c r="F9" s="11">
        <f>SUM(F10)</f>
        <v>142.5</v>
      </c>
      <c r="G9" s="11"/>
    </row>
    <row r="10" ht="26.05" customHeight="1" spans="1:7">
      <c r="A10" s="12" t="s">
        <v>58</v>
      </c>
      <c r="B10" s="36" t="s">
        <v>59</v>
      </c>
      <c r="C10" s="11">
        <f>SUM(C11)</f>
        <v>863.06</v>
      </c>
      <c r="D10" s="11">
        <f>SUM(E10:F10)</f>
        <v>863.06</v>
      </c>
      <c r="E10" s="11">
        <f>SUM(E11)</f>
        <v>720.56</v>
      </c>
      <c r="F10" s="11">
        <f>SUM(F11)</f>
        <v>142.5</v>
      </c>
      <c r="G10" s="11"/>
    </row>
    <row r="11" ht="26.05" customHeight="1" spans="1:7">
      <c r="A11" s="12" t="s">
        <v>60</v>
      </c>
      <c r="B11" s="36" t="s">
        <v>61</v>
      </c>
      <c r="C11" s="11">
        <f>SUM(D11,G11)</f>
        <v>863.06</v>
      </c>
      <c r="D11" s="11">
        <f>SUM(E11:F11)</f>
        <v>863.06</v>
      </c>
      <c r="E11" s="11">
        <v>720.56</v>
      </c>
      <c r="F11" s="11">
        <v>142.5</v>
      </c>
      <c r="G11" s="11"/>
    </row>
    <row r="12" ht="26.05" customHeight="1" spans="1:7">
      <c r="A12" s="12" t="s">
        <v>62</v>
      </c>
      <c r="B12" s="36" t="s">
        <v>63</v>
      </c>
      <c r="C12" s="11">
        <f t="shared" ref="C12:C24" si="0">SUM(D12,G12)</f>
        <v>347.01</v>
      </c>
      <c r="D12" s="11">
        <f t="shared" ref="D12:D24" si="1">SUM(E12:F12)</f>
        <v>347.01</v>
      </c>
      <c r="E12" s="11">
        <f>SUM(E13,E17)</f>
        <v>341.49</v>
      </c>
      <c r="F12" s="11">
        <f>SUM(F13)</f>
        <v>5.52</v>
      </c>
      <c r="G12" s="11"/>
    </row>
    <row r="13" ht="26.05" customHeight="1" spans="1:7">
      <c r="A13" s="12" t="s">
        <v>64</v>
      </c>
      <c r="B13" s="36" t="s">
        <v>65</v>
      </c>
      <c r="C13" s="11">
        <f t="shared" si="0"/>
        <v>300.93</v>
      </c>
      <c r="D13" s="11">
        <f t="shared" si="1"/>
        <v>300.93</v>
      </c>
      <c r="E13" s="11">
        <f>SUM(E14:E16)</f>
        <v>295.41</v>
      </c>
      <c r="F13" s="11">
        <f>SUM(F14:F16)</f>
        <v>5.52</v>
      </c>
      <c r="G13" s="11"/>
    </row>
    <row r="14" ht="26.05" customHeight="1" spans="1:7">
      <c r="A14" s="12" t="s">
        <v>66</v>
      </c>
      <c r="B14" s="36" t="s">
        <v>67</v>
      </c>
      <c r="C14" s="11">
        <f t="shared" si="0"/>
        <v>179.68</v>
      </c>
      <c r="D14" s="11">
        <f t="shared" si="1"/>
        <v>179.68</v>
      </c>
      <c r="E14" s="11">
        <v>174.16</v>
      </c>
      <c r="F14" s="11">
        <v>5.52</v>
      </c>
      <c r="G14" s="11"/>
    </row>
    <row r="15" ht="26.05" customHeight="1" spans="1:7">
      <c r="A15" s="12" t="s">
        <v>68</v>
      </c>
      <c r="B15" s="36" t="s">
        <v>69</v>
      </c>
      <c r="C15" s="11">
        <f t="shared" si="0"/>
        <v>105.25</v>
      </c>
      <c r="D15" s="11">
        <f t="shared" si="1"/>
        <v>105.25</v>
      </c>
      <c r="E15" s="11">
        <v>105.25</v>
      </c>
      <c r="F15" s="11"/>
      <c r="G15" s="11"/>
    </row>
    <row r="16" ht="26.05" customHeight="1" spans="1:7">
      <c r="A16" s="12" t="s">
        <v>70</v>
      </c>
      <c r="B16" s="36" t="s">
        <v>71</v>
      </c>
      <c r="C16" s="11">
        <f t="shared" si="0"/>
        <v>16</v>
      </c>
      <c r="D16" s="11">
        <f t="shared" si="1"/>
        <v>16</v>
      </c>
      <c r="E16" s="11">
        <v>16</v>
      </c>
      <c r="F16" s="11"/>
      <c r="G16" s="11"/>
    </row>
    <row r="17" ht="26.05" customHeight="1" spans="1:7">
      <c r="A17" s="12" t="s">
        <v>72</v>
      </c>
      <c r="B17" s="36" t="s">
        <v>73</v>
      </c>
      <c r="C17" s="11">
        <f t="shared" si="0"/>
        <v>46.08</v>
      </c>
      <c r="D17" s="11">
        <f t="shared" si="1"/>
        <v>46.08</v>
      </c>
      <c r="E17" s="11">
        <f>SUM(E18)</f>
        <v>46.08</v>
      </c>
      <c r="F17" s="11"/>
      <c r="G17" s="11"/>
    </row>
    <row r="18" ht="26.05" customHeight="1" spans="1:7">
      <c r="A18" s="12" t="s">
        <v>74</v>
      </c>
      <c r="B18" s="36" t="s">
        <v>75</v>
      </c>
      <c r="C18" s="11">
        <f t="shared" si="0"/>
        <v>46.08</v>
      </c>
      <c r="D18" s="11">
        <f t="shared" si="1"/>
        <v>46.08</v>
      </c>
      <c r="E18" s="11">
        <v>46.08</v>
      </c>
      <c r="F18" s="11"/>
      <c r="G18" s="11"/>
    </row>
    <row r="19" ht="26.05" customHeight="1" spans="1:7">
      <c r="A19" s="12" t="s">
        <v>76</v>
      </c>
      <c r="B19" s="36" t="s">
        <v>77</v>
      </c>
      <c r="C19" s="11">
        <f t="shared" si="0"/>
        <v>48.94</v>
      </c>
      <c r="D19" s="11">
        <f t="shared" si="1"/>
        <v>48.94</v>
      </c>
      <c r="E19" s="11">
        <f>SUM(E20)</f>
        <v>48.94</v>
      </c>
      <c r="F19" s="11"/>
      <c r="G19" s="11"/>
    </row>
    <row r="20" ht="26.05" customHeight="1" spans="1:7">
      <c r="A20" s="12" t="s">
        <v>78</v>
      </c>
      <c r="B20" s="36" t="s">
        <v>79</v>
      </c>
      <c r="C20" s="11">
        <f t="shared" si="0"/>
        <v>48.94</v>
      </c>
      <c r="D20" s="11">
        <f t="shared" si="1"/>
        <v>48.94</v>
      </c>
      <c r="E20" s="11">
        <f>SUM(E21)</f>
        <v>48.94</v>
      </c>
      <c r="F20" s="11"/>
      <c r="G20" s="11"/>
    </row>
    <row r="21" ht="26.05" customHeight="1" spans="1:7">
      <c r="A21" s="12" t="s">
        <v>80</v>
      </c>
      <c r="B21" s="36" t="s">
        <v>81</v>
      </c>
      <c r="C21" s="11">
        <f t="shared" si="0"/>
        <v>48.94</v>
      </c>
      <c r="D21" s="11">
        <f t="shared" si="1"/>
        <v>48.94</v>
      </c>
      <c r="E21" s="11">
        <v>48.94</v>
      </c>
      <c r="F21" s="11"/>
      <c r="G21" s="11"/>
    </row>
    <row r="22" ht="26.05" customHeight="1" spans="1:7">
      <c r="A22" s="12" t="s">
        <v>82</v>
      </c>
      <c r="B22" s="36" t="s">
        <v>83</v>
      </c>
      <c r="C22" s="11">
        <f t="shared" si="0"/>
        <v>100.61</v>
      </c>
      <c r="D22" s="11">
        <f t="shared" si="1"/>
        <v>100.61</v>
      </c>
      <c r="E22" s="11">
        <f>SUM(E23)</f>
        <v>100.61</v>
      </c>
      <c r="F22" s="11"/>
      <c r="G22" s="11"/>
    </row>
    <row r="23" ht="26.05" customHeight="1" spans="1:7">
      <c r="A23" s="12" t="s">
        <v>84</v>
      </c>
      <c r="B23" s="36" t="s">
        <v>85</v>
      </c>
      <c r="C23" s="11">
        <f t="shared" si="0"/>
        <v>100.61</v>
      </c>
      <c r="D23" s="11">
        <f t="shared" si="1"/>
        <v>100.61</v>
      </c>
      <c r="E23" s="11">
        <f>SUM(E24)</f>
        <v>100.61</v>
      </c>
      <c r="F23" s="11"/>
      <c r="G23" s="11"/>
    </row>
    <row r="24" ht="26.05" customHeight="1" spans="1:7">
      <c r="A24" s="12" t="s">
        <v>86</v>
      </c>
      <c r="B24" s="36" t="s">
        <v>87</v>
      </c>
      <c r="C24" s="11">
        <f t="shared" si="0"/>
        <v>100.61</v>
      </c>
      <c r="D24" s="11">
        <f t="shared" si="1"/>
        <v>100.61</v>
      </c>
      <c r="E24" s="11">
        <v>100.61</v>
      </c>
      <c r="F24" s="11"/>
      <c r="G24" s="11"/>
    </row>
  </sheetData>
  <mergeCells count="8">
    <mergeCell ref="A1:G1"/>
    <mergeCell ref="A4:F4"/>
    <mergeCell ref="C5:G5"/>
    <mergeCell ref="D6:F6"/>
    <mergeCell ref="A5:A7"/>
    <mergeCell ref="B5:B7"/>
    <mergeCell ref="C6:C7"/>
    <mergeCell ref="G6:G7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 outlineLevelCol="5"/>
  <cols>
    <col min="1" max="1" width="0.108333333333333" customWidth="1"/>
    <col min="2" max="2" width="12.8166666666667" customWidth="1"/>
    <col min="3" max="3" width="55.775" customWidth="1"/>
    <col min="4" max="5" width="20.5166666666667" customWidth="1"/>
    <col min="6" max="6" width="20.0833333333333" customWidth="1"/>
  </cols>
  <sheetData>
    <row r="1" ht="35.85" customHeight="1" spans="1:6">
      <c r="A1" s="13"/>
      <c r="B1" s="1" t="s">
        <v>104</v>
      </c>
      <c r="C1" s="1"/>
      <c r="D1" s="1"/>
      <c r="E1" s="1"/>
      <c r="F1" s="1"/>
    </row>
    <row r="2" ht="16.25" customHeight="1" spans="2:6">
      <c r="B2" s="50"/>
      <c r="C2" s="50"/>
      <c r="D2" s="50"/>
      <c r="E2" s="50"/>
      <c r="F2" s="50"/>
    </row>
    <row r="3" ht="16.25" customHeight="1" spans="2:6">
      <c r="B3" s="51" t="s">
        <v>105</v>
      </c>
      <c r="C3" s="50"/>
      <c r="D3" s="50"/>
      <c r="E3" s="50"/>
      <c r="F3" s="50"/>
    </row>
    <row r="4" ht="16.25" customHeight="1" spans="2:6">
      <c r="B4" s="6" t="s">
        <v>3</v>
      </c>
      <c r="C4" s="6"/>
      <c r="D4" s="6"/>
      <c r="E4" s="6"/>
      <c r="F4" s="50" t="s">
        <v>4</v>
      </c>
    </row>
    <row r="5" ht="26.05" customHeight="1" spans="2:6">
      <c r="B5" s="7" t="s">
        <v>106</v>
      </c>
      <c r="C5" s="7"/>
      <c r="D5" s="10" t="s">
        <v>107</v>
      </c>
      <c r="E5" s="10"/>
      <c r="F5" s="10"/>
    </row>
    <row r="6" ht="26.05" customHeight="1" spans="2:6">
      <c r="B6" s="18" t="s">
        <v>50</v>
      </c>
      <c r="C6" s="18" t="s">
        <v>51</v>
      </c>
      <c r="D6" s="17" t="s">
        <v>35</v>
      </c>
      <c r="E6" s="17" t="s">
        <v>54</v>
      </c>
      <c r="F6" s="17" t="s">
        <v>55</v>
      </c>
    </row>
    <row r="7" ht="26.05" customHeight="1" spans="2:6">
      <c r="B7" s="18"/>
      <c r="C7" s="18" t="s">
        <v>35</v>
      </c>
      <c r="D7" s="52">
        <f>SUM(E7:F7)</f>
        <v>1359.62</v>
      </c>
      <c r="E7" s="52">
        <f>SUM(E8,E18,E34)</f>
        <v>1211.6</v>
      </c>
      <c r="F7" s="52">
        <f>SUM(F8,F18,F34)</f>
        <v>148.02</v>
      </c>
    </row>
    <row r="8" ht="26.05" customHeight="1" spans="1:6">
      <c r="A8" s="13">
        <v>0</v>
      </c>
      <c r="B8" s="53" t="s">
        <v>108</v>
      </c>
      <c r="C8" s="54" t="s">
        <v>109</v>
      </c>
      <c r="D8" s="52">
        <f t="shared" ref="D8:D38" si="0">SUM(E8:F8)</f>
        <v>941.77</v>
      </c>
      <c r="E8" s="11">
        <f>SUM(E9:E17)</f>
        <v>941.77</v>
      </c>
      <c r="F8" s="11"/>
    </row>
    <row r="9" ht="26.05" customHeight="1" spans="1:6">
      <c r="A9" s="13"/>
      <c r="B9" s="53" t="s">
        <v>110</v>
      </c>
      <c r="C9" s="54" t="s">
        <v>111</v>
      </c>
      <c r="D9" s="52">
        <f t="shared" si="0"/>
        <v>279.07</v>
      </c>
      <c r="E9" s="11">
        <v>279.07</v>
      </c>
      <c r="F9" s="11"/>
    </row>
    <row r="10" ht="26.05" customHeight="1" spans="1:6">
      <c r="A10" s="13"/>
      <c r="B10" s="53" t="s">
        <v>112</v>
      </c>
      <c r="C10" s="54" t="s">
        <v>113</v>
      </c>
      <c r="D10" s="52">
        <f t="shared" si="0"/>
        <v>194.31</v>
      </c>
      <c r="E10" s="11">
        <v>194.31</v>
      </c>
      <c r="F10" s="11"/>
    </row>
    <row r="11" ht="26.05" customHeight="1" spans="1:6">
      <c r="A11" s="13"/>
      <c r="B11" s="53" t="s">
        <v>114</v>
      </c>
      <c r="C11" s="54" t="s">
        <v>115</v>
      </c>
      <c r="D11" s="52">
        <f t="shared" si="0"/>
        <v>196.27</v>
      </c>
      <c r="E11" s="11">
        <v>196.27</v>
      </c>
      <c r="F11" s="11"/>
    </row>
    <row r="12" ht="26.05" customHeight="1" spans="1:6">
      <c r="A12" s="13"/>
      <c r="B12" s="53" t="s">
        <v>116</v>
      </c>
      <c r="C12" s="54" t="s">
        <v>117</v>
      </c>
      <c r="D12" s="52">
        <f t="shared" si="0"/>
        <v>105.25</v>
      </c>
      <c r="E12" s="11">
        <v>105.25</v>
      </c>
      <c r="F12" s="11"/>
    </row>
    <row r="13" ht="26.05" customHeight="1" spans="1:6">
      <c r="A13" s="13"/>
      <c r="B13" s="53" t="s">
        <v>118</v>
      </c>
      <c r="C13" s="54" t="s">
        <v>119</v>
      </c>
      <c r="D13" s="52">
        <f t="shared" si="0"/>
        <v>16</v>
      </c>
      <c r="E13" s="11">
        <v>16</v>
      </c>
      <c r="F13" s="11"/>
    </row>
    <row r="14" ht="26.05" customHeight="1" spans="1:6">
      <c r="A14" s="13"/>
      <c r="B14" s="53" t="s">
        <v>120</v>
      </c>
      <c r="C14" s="54" t="s">
        <v>121</v>
      </c>
      <c r="D14" s="52">
        <f t="shared" si="0"/>
        <v>32.63</v>
      </c>
      <c r="E14" s="11">
        <v>32.63</v>
      </c>
      <c r="F14" s="11"/>
    </row>
    <row r="15" ht="26.05" customHeight="1" spans="1:6">
      <c r="A15" s="13"/>
      <c r="B15" s="53" t="s">
        <v>122</v>
      </c>
      <c r="C15" s="54" t="s">
        <v>123</v>
      </c>
      <c r="D15" s="52">
        <f t="shared" si="0"/>
        <v>16.31</v>
      </c>
      <c r="E15" s="11">
        <v>16.31</v>
      </c>
      <c r="F15" s="11"/>
    </row>
    <row r="16" ht="26.05" customHeight="1" spans="1:6">
      <c r="A16" s="13"/>
      <c r="B16" s="53" t="s">
        <v>124</v>
      </c>
      <c r="C16" s="54" t="s">
        <v>125</v>
      </c>
      <c r="D16" s="52">
        <f t="shared" si="0"/>
        <v>1.32</v>
      </c>
      <c r="E16" s="11">
        <v>1.32</v>
      </c>
      <c r="F16" s="11"/>
    </row>
    <row r="17" ht="26.05" customHeight="1" spans="1:6">
      <c r="A17" s="13"/>
      <c r="B17" s="53" t="s">
        <v>126</v>
      </c>
      <c r="C17" s="54" t="s">
        <v>127</v>
      </c>
      <c r="D17" s="52">
        <f t="shared" si="0"/>
        <v>100.61</v>
      </c>
      <c r="E17" s="11">
        <v>100.61</v>
      </c>
      <c r="F17" s="11"/>
    </row>
    <row r="18" ht="26.05" customHeight="1" spans="1:6">
      <c r="A18" s="13"/>
      <c r="B18" s="53" t="s">
        <v>128</v>
      </c>
      <c r="C18" s="54" t="s">
        <v>129</v>
      </c>
      <c r="D18" s="52">
        <f t="shared" si="0"/>
        <v>197.61</v>
      </c>
      <c r="E18" s="11">
        <f>SUM(E19:E33)</f>
        <v>49.59</v>
      </c>
      <c r="F18" s="11">
        <f>SUM(F19:F33)</f>
        <v>148.02</v>
      </c>
    </row>
    <row r="19" ht="26.05" customHeight="1" spans="1:6">
      <c r="A19" s="13"/>
      <c r="B19" s="53" t="s">
        <v>130</v>
      </c>
      <c r="C19" s="54" t="s">
        <v>131</v>
      </c>
      <c r="D19" s="52">
        <f t="shared" si="0"/>
        <v>15</v>
      </c>
      <c r="E19" s="11"/>
      <c r="F19" s="11">
        <v>15</v>
      </c>
    </row>
    <row r="20" ht="26.05" customHeight="1" spans="1:6">
      <c r="A20" s="13"/>
      <c r="B20" s="53" t="s">
        <v>132</v>
      </c>
      <c r="C20" s="54" t="s">
        <v>133</v>
      </c>
      <c r="D20" s="52">
        <f t="shared" si="0"/>
        <v>0.1</v>
      </c>
      <c r="E20" s="11"/>
      <c r="F20" s="11">
        <v>0.1</v>
      </c>
    </row>
    <row r="21" ht="26.05" customHeight="1" spans="1:6">
      <c r="A21" s="13"/>
      <c r="B21" s="53" t="s">
        <v>134</v>
      </c>
      <c r="C21" s="54" t="s">
        <v>135</v>
      </c>
      <c r="D21" s="52">
        <f t="shared" si="0"/>
        <v>1</v>
      </c>
      <c r="E21" s="11"/>
      <c r="F21" s="11">
        <v>1</v>
      </c>
    </row>
    <row r="22" ht="26.05" customHeight="1" spans="1:6">
      <c r="A22" s="13"/>
      <c r="B22" s="53" t="s">
        <v>136</v>
      </c>
      <c r="C22" s="54" t="s">
        <v>137</v>
      </c>
      <c r="D22" s="52">
        <f t="shared" si="0"/>
        <v>25</v>
      </c>
      <c r="E22" s="11"/>
      <c r="F22" s="11">
        <v>25</v>
      </c>
    </row>
    <row r="23" ht="26.05" customHeight="1" spans="1:6">
      <c r="A23" s="13"/>
      <c r="B23" s="53" t="s">
        <v>138</v>
      </c>
      <c r="C23" s="54" t="s">
        <v>139</v>
      </c>
      <c r="D23" s="52">
        <f t="shared" si="0"/>
        <v>8.5</v>
      </c>
      <c r="E23" s="11"/>
      <c r="F23" s="11">
        <v>8.5</v>
      </c>
    </row>
    <row r="24" ht="26.05" customHeight="1" spans="1:6">
      <c r="A24" s="13"/>
      <c r="B24" s="53" t="s">
        <v>140</v>
      </c>
      <c r="C24" s="54" t="s">
        <v>141</v>
      </c>
      <c r="D24" s="52">
        <f t="shared" si="0"/>
        <v>12.5</v>
      </c>
      <c r="E24" s="11"/>
      <c r="F24" s="11">
        <v>12.5</v>
      </c>
    </row>
    <row r="25" ht="26.05" customHeight="1" spans="1:6">
      <c r="A25" s="13"/>
      <c r="B25" s="53" t="s">
        <v>142</v>
      </c>
      <c r="C25" s="54" t="s">
        <v>143</v>
      </c>
      <c r="D25" s="52">
        <f t="shared" si="0"/>
        <v>22</v>
      </c>
      <c r="E25" s="11"/>
      <c r="F25" s="11">
        <v>22</v>
      </c>
    </row>
    <row r="26" ht="26.05" customHeight="1" spans="1:6">
      <c r="A26" s="13"/>
      <c r="B26" s="53" t="s">
        <v>144</v>
      </c>
      <c r="C26" s="54" t="s">
        <v>145</v>
      </c>
      <c r="D26" s="52">
        <f t="shared" si="0"/>
        <v>4</v>
      </c>
      <c r="E26" s="11"/>
      <c r="F26" s="11">
        <v>4</v>
      </c>
    </row>
    <row r="27" ht="26.05" customHeight="1" spans="1:6">
      <c r="A27" s="13"/>
      <c r="B27" s="53" t="s">
        <v>146</v>
      </c>
      <c r="C27" s="54" t="s">
        <v>147</v>
      </c>
      <c r="D27" s="52">
        <f t="shared" si="0"/>
        <v>1</v>
      </c>
      <c r="E27" s="11"/>
      <c r="F27" s="11">
        <v>1</v>
      </c>
    </row>
    <row r="28" ht="26.05" customHeight="1" spans="1:6">
      <c r="A28" s="13"/>
      <c r="B28" s="53" t="s">
        <v>148</v>
      </c>
      <c r="C28" s="54" t="s">
        <v>149</v>
      </c>
      <c r="D28" s="52">
        <f t="shared" si="0"/>
        <v>1</v>
      </c>
      <c r="E28" s="11"/>
      <c r="F28" s="11">
        <v>1</v>
      </c>
    </row>
    <row r="29" ht="26.05" customHeight="1" spans="1:6">
      <c r="A29" s="13"/>
      <c r="B29" s="53" t="s">
        <v>150</v>
      </c>
      <c r="C29" s="54" t="s">
        <v>151</v>
      </c>
      <c r="D29" s="52">
        <f t="shared" si="0"/>
        <v>4</v>
      </c>
      <c r="E29" s="11"/>
      <c r="F29" s="11">
        <v>4</v>
      </c>
    </row>
    <row r="30" ht="26.05" customHeight="1" spans="1:6">
      <c r="A30" s="13"/>
      <c r="B30" s="53" t="s">
        <v>152</v>
      </c>
      <c r="C30" s="54" t="s">
        <v>153</v>
      </c>
      <c r="D30" s="52">
        <f t="shared" si="0"/>
        <v>11</v>
      </c>
      <c r="E30" s="11"/>
      <c r="F30" s="11">
        <v>11</v>
      </c>
    </row>
    <row r="31" ht="26.05" customHeight="1" spans="1:6">
      <c r="A31" s="13"/>
      <c r="B31" s="53" t="s">
        <v>154</v>
      </c>
      <c r="C31" s="54" t="s">
        <v>155</v>
      </c>
      <c r="D31" s="52">
        <f t="shared" si="0"/>
        <v>14.9</v>
      </c>
      <c r="E31" s="11"/>
      <c r="F31" s="11">
        <v>14.9</v>
      </c>
    </row>
    <row r="32" ht="26.05" customHeight="1" spans="1:6">
      <c r="A32" s="13"/>
      <c r="B32" s="53" t="s">
        <v>156</v>
      </c>
      <c r="C32" s="54" t="s">
        <v>157</v>
      </c>
      <c r="D32" s="52">
        <f t="shared" si="0"/>
        <v>49.59</v>
      </c>
      <c r="E32" s="11">
        <v>49.59</v>
      </c>
      <c r="F32" s="11"/>
    </row>
    <row r="33" ht="26.05" customHeight="1" spans="1:6">
      <c r="A33" s="13"/>
      <c r="B33" s="53" t="s">
        <v>158</v>
      </c>
      <c r="C33" s="54" t="s">
        <v>159</v>
      </c>
      <c r="D33" s="52">
        <f t="shared" si="0"/>
        <v>28.02</v>
      </c>
      <c r="E33" s="11"/>
      <c r="F33" s="11">
        <v>28.02</v>
      </c>
    </row>
    <row r="34" ht="26.05" customHeight="1" spans="1:6">
      <c r="A34" s="13"/>
      <c r="B34" s="53" t="s">
        <v>160</v>
      </c>
      <c r="C34" s="54" t="s">
        <v>161</v>
      </c>
      <c r="D34" s="52">
        <f t="shared" si="0"/>
        <v>220.24</v>
      </c>
      <c r="E34" s="11">
        <f>SUM(E35:E38)</f>
        <v>220.24</v>
      </c>
      <c r="F34" s="11"/>
    </row>
    <row r="35" ht="26.05" customHeight="1" spans="1:6">
      <c r="A35" s="13"/>
      <c r="B35" s="53" t="s">
        <v>162</v>
      </c>
      <c r="C35" s="54" t="s">
        <v>163</v>
      </c>
      <c r="D35" s="52">
        <f t="shared" si="0"/>
        <v>33.5</v>
      </c>
      <c r="E35" s="11">
        <v>33.5</v>
      </c>
      <c r="F35" s="11"/>
    </row>
    <row r="36" ht="26.05" customHeight="1" spans="1:6">
      <c r="A36" s="13"/>
      <c r="B36" s="53" t="s">
        <v>164</v>
      </c>
      <c r="C36" s="54" t="s">
        <v>165</v>
      </c>
      <c r="D36" s="52">
        <f t="shared" si="0"/>
        <v>139.28</v>
      </c>
      <c r="E36" s="11">
        <v>139.28</v>
      </c>
      <c r="F36" s="11"/>
    </row>
    <row r="37" ht="26.05" customHeight="1" spans="1:6">
      <c r="A37" s="13"/>
      <c r="B37" s="53" t="s">
        <v>166</v>
      </c>
      <c r="C37" s="54" t="s">
        <v>167</v>
      </c>
      <c r="D37" s="52">
        <f t="shared" si="0"/>
        <v>46.08</v>
      </c>
      <c r="E37" s="11">
        <v>46.08</v>
      </c>
      <c r="F37" s="11"/>
    </row>
    <row r="38" ht="26.05" customHeight="1" spans="1:6">
      <c r="A38" s="13"/>
      <c r="B38" s="53" t="s">
        <v>168</v>
      </c>
      <c r="C38" s="54" t="s">
        <v>169</v>
      </c>
      <c r="D38" s="52">
        <f t="shared" si="0"/>
        <v>1.38</v>
      </c>
      <c r="E38" s="11">
        <v>1.38</v>
      </c>
      <c r="F38" s="11"/>
    </row>
  </sheetData>
  <mergeCells count="6">
    <mergeCell ref="B1:F1"/>
    <mergeCell ref="B2:F2"/>
    <mergeCell ref="B4:E4"/>
    <mergeCell ref="B5:C5"/>
    <mergeCell ref="D5:F5"/>
    <mergeCell ref="A8:A38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6" topLeftCell="A7" activePane="bottomLeft" state="frozen"/>
      <selection/>
      <selection pane="bottomLeft" activeCell="B20" sqref="B20"/>
    </sheetView>
  </sheetViews>
  <sheetFormatPr defaultColWidth="10" defaultRowHeight="13.5" outlineLevelRow="6" outlineLevelCol="5"/>
  <cols>
    <col min="1" max="1" width="29.4416666666667" customWidth="1"/>
    <col min="2" max="2" width="29.0416666666667" customWidth="1"/>
    <col min="3" max="4" width="17.775" customWidth="1"/>
    <col min="5" max="5" width="17.3666666666667" customWidth="1"/>
    <col min="6" max="6" width="17.9083333333333" customWidth="1"/>
  </cols>
  <sheetData>
    <row r="1" ht="35.85" customHeight="1" spans="1:6">
      <c r="A1" s="1" t="s">
        <v>170</v>
      </c>
      <c r="B1" s="1"/>
      <c r="C1" s="1"/>
      <c r="D1" s="1"/>
      <c r="E1" s="1"/>
      <c r="F1" s="1"/>
    </row>
    <row r="2" ht="16.25" customHeight="1" spans="1:6">
      <c r="A2" s="2"/>
      <c r="B2" s="2"/>
      <c r="C2" s="2"/>
      <c r="D2" s="2"/>
      <c r="E2" s="2"/>
      <c r="F2" s="2"/>
    </row>
    <row r="3" ht="16.25" customHeight="1" spans="1:6">
      <c r="A3" s="3" t="s">
        <v>171</v>
      </c>
      <c r="B3" s="4"/>
      <c r="C3" s="4"/>
      <c r="D3" s="4"/>
      <c r="E3" s="4"/>
      <c r="F3" s="4"/>
    </row>
    <row r="4" ht="16.25" customHeight="1" spans="1:6">
      <c r="A4" s="6" t="s">
        <v>3</v>
      </c>
      <c r="B4" s="6"/>
      <c r="C4" s="6"/>
      <c r="D4" s="6"/>
      <c r="E4" s="6"/>
      <c r="F4" s="5" t="s">
        <v>4</v>
      </c>
    </row>
    <row r="5" ht="26.05" customHeight="1" spans="1:6">
      <c r="A5" s="7" t="s">
        <v>172</v>
      </c>
      <c r="B5" s="8" t="s">
        <v>173</v>
      </c>
      <c r="C5" s="8" t="s">
        <v>174</v>
      </c>
      <c r="D5" s="8"/>
      <c r="E5" s="8"/>
      <c r="F5" s="8" t="s">
        <v>175</v>
      </c>
    </row>
    <row r="6" ht="26.05" customHeight="1" spans="1:6">
      <c r="A6" s="7"/>
      <c r="B6" s="8"/>
      <c r="C6" s="8" t="s">
        <v>41</v>
      </c>
      <c r="D6" s="8" t="s">
        <v>176</v>
      </c>
      <c r="E6" s="8" t="s">
        <v>177</v>
      </c>
      <c r="F6" s="8"/>
    </row>
    <row r="7" ht="26.05" customHeight="1" spans="1:6">
      <c r="A7" s="11">
        <v>15.9</v>
      </c>
      <c r="B7" s="11"/>
      <c r="C7" s="11">
        <v>14.9</v>
      </c>
      <c r="D7" s="11"/>
      <c r="E7" s="11">
        <v>14.9</v>
      </c>
      <c r="F7" s="11">
        <v>1</v>
      </c>
    </row>
  </sheetData>
  <mergeCells count="6">
    <mergeCell ref="A1:F1"/>
    <mergeCell ref="A4:E4"/>
    <mergeCell ref="C5:E5"/>
    <mergeCell ref="A5:A6"/>
    <mergeCell ref="B5:B6"/>
    <mergeCell ref="F5:F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6" topLeftCell="A7" activePane="bottomLeft" state="frozen"/>
      <selection/>
      <selection pane="bottomLeft" activeCell="B15" sqref="B15"/>
    </sheetView>
  </sheetViews>
  <sheetFormatPr defaultColWidth="10" defaultRowHeight="13.5" outlineLevelCol="4"/>
  <cols>
    <col min="1" max="1" width="12.6166666666667" customWidth="1"/>
    <col min="2" max="2" width="58.7583333333333" customWidth="1"/>
    <col min="3" max="4" width="19.4916666666667" customWidth="1"/>
    <col min="5" max="5" width="19.4083333333333" customWidth="1"/>
  </cols>
  <sheetData>
    <row r="1" ht="35.85" customHeight="1" spans="1:5">
      <c r="A1" s="1" t="s">
        <v>178</v>
      </c>
      <c r="B1" s="1"/>
      <c r="C1" s="1"/>
      <c r="D1" s="1"/>
      <c r="E1" s="1"/>
    </row>
    <row r="2" ht="16.25" customHeight="1" spans="1:5">
      <c r="A2" s="2"/>
      <c r="B2" s="2"/>
      <c r="C2" s="2"/>
      <c r="D2" s="2"/>
      <c r="E2" s="2"/>
    </row>
    <row r="3" ht="16.25" customHeight="1" spans="1:5">
      <c r="A3" s="3" t="s">
        <v>179</v>
      </c>
      <c r="B3" s="4"/>
      <c r="C3" s="4"/>
      <c r="D3" s="4"/>
      <c r="E3" s="5"/>
    </row>
    <row r="4" ht="16.25" customHeight="1" spans="1:5">
      <c r="A4" s="6" t="s">
        <v>3</v>
      </c>
      <c r="B4" s="6"/>
      <c r="C4" s="6"/>
      <c r="D4" s="6"/>
      <c r="E4" s="5" t="s">
        <v>4</v>
      </c>
    </row>
    <row r="5" ht="26.05" customHeight="1" spans="1:5">
      <c r="A5" s="7" t="s">
        <v>50</v>
      </c>
      <c r="B5" s="8" t="s">
        <v>51</v>
      </c>
      <c r="C5" s="8" t="s">
        <v>180</v>
      </c>
      <c r="D5" s="8"/>
      <c r="E5" s="8"/>
    </row>
    <row r="6" ht="26.05" customHeight="1" spans="1:5">
      <c r="A6" s="7"/>
      <c r="B6" s="8"/>
      <c r="C6" s="8" t="s">
        <v>35</v>
      </c>
      <c r="D6" s="8" t="s">
        <v>52</v>
      </c>
      <c r="E6" s="8" t="s">
        <v>53</v>
      </c>
    </row>
    <row r="7" ht="26.05" customHeight="1" spans="1:5">
      <c r="A7" s="49"/>
      <c r="B7" s="10" t="s">
        <v>35</v>
      </c>
      <c r="C7" s="11"/>
      <c r="D7" s="11"/>
      <c r="E7" s="11"/>
    </row>
    <row r="8" ht="26.05" customHeight="1" spans="1:5">
      <c r="A8" s="12"/>
      <c r="B8" s="36"/>
      <c r="C8" s="11"/>
      <c r="D8" s="11"/>
      <c r="E8" s="11"/>
    </row>
    <row r="9" ht="24" customHeight="1" spans="1:5">
      <c r="A9" s="15" t="s">
        <v>181</v>
      </c>
      <c r="B9" s="15"/>
      <c r="C9" s="15"/>
      <c r="D9" s="15"/>
      <c r="E9" s="15"/>
    </row>
    <row r="10" ht="16.35" customHeight="1"/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/>
    <row r="25" ht="16.35" customHeight="1"/>
    <row r="26" ht="16.35" customHeight="1"/>
    <row r="27" ht="16.35" customHeight="1"/>
    <row r="28" ht="24" customHeight="1" spans="1:5">
      <c r="A28" s="15"/>
      <c r="B28" s="15"/>
      <c r="C28" s="15"/>
      <c r="D28" s="15"/>
      <c r="E28" s="15"/>
    </row>
  </sheetData>
  <mergeCells count="7">
    <mergeCell ref="A1:E1"/>
    <mergeCell ref="A4:D4"/>
    <mergeCell ref="C5:E5"/>
    <mergeCell ref="A9:E9"/>
    <mergeCell ref="A28:E28"/>
    <mergeCell ref="A5:A6"/>
    <mergeCell ref="B5:B6"/>
  </mergeCells>
  <printOptions horizontalCentered="1"/>
  <pageMargins left="0.39300000667572" right="0.39300000667572" top="0.39300000667572" bottom="0.3930000066757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收支1</vt:lpstr>
      <vt:lpstr>收入2</vt:lpstr>
      <vt:lpstr>支出3</vt:lpstr>
      <vt:lpstr>财拨收支4</vt:lpstr>
      <vt:lpstr>一般公共支5</vt:lpstr>
      <vt:lpstr>基本（经济）6</vt:lpstr>
      <vt:lpstr>三公7</vt:lpstr>
      <vt:lpstr>基金8</vt:lpstr>
      <vt:lpstr>项目支出9</vt:lpstr>
      <vt:lpstr>功能10</vt:lpstr>
      <vt:lpstr>政府经济11</vt:lpstr>
      <vt:lpstr>部门经济12</vt:lpstr>
      <vt:lpstr>项目(债务)13</vt:lpstr>
      <vt:lpstr>采购14</vt:lpstr>
      <vt:lpstr>服务15</vt:lpstr>
      <vt:lpstr>整体绩效16</vt:lpstr>
      <vt:lpstr>项目绩效17</vt:lpstr>
      <vt:lpstr>专项资金18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rfbpc</cp:lastModifiedBy>
  <dcterms:created xsi:type="dcterms:W3CDTF">2024-02-05T08:34:00Z</dcterms:created>
  <dcterms:modified xsi:type="dcterms:W3CDTF">2024-02-18T09:35:13Z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