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20175" windowHeight="9900" firstSheet="4" activeTab="12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2">部门经济12!$1:$7</definedName>
    <definedName name="_xlnm.Print_Titles" localSheetId="4">财拨收支4!$1:$6</definedName>
    <definedName name="_xlnm.Print_Titles" localSheetId="14">采购14!$1:$7</definedName>
    <definedName name="_xlnm.Print_Titles" localSheetId="15">服务15!$1:$7</definedName>
    <definedName name="_xlnm.Print_Titles" localSheetId="10">功能10!$1:$7</definedName>
    <definedName name="_xlnm.Print_Titles" localSheetId="6">'基本（经济）6'!$1:$6</definedName>
    <definedName name="_xlnm.Print_Titles" localSheetId="8">基金8!$1:$6</definedName>
    <definedName name="_xlnm.Print_Titles" localSheetId="7">三公7!$1:$6</definedName>
    <definedName name="_xlnm.Print_Titles" localSheetId="2">收入2!$1:$7</definedName>
    <definedName name="_xlnm.Print_Titles" localSheetId="1">收支1!$1:$5</definedName>
    <definedName name="_xlnm.Print_Titles" localSheetId="13">'项目(债务)13'!$1:$7</definedName>
    <definedName name="_xlnm.Print_Titles" localSheetId="17">项目绩效17!$1:$2</definedName>
    <definedName name="_xlnm.Print_Titles" localSheetId="9">项目支出9!$1:$7</definedName>
    <definedName name="_xlnm.Print_Titles" localSheetId="5">一般公共支5!$1:$7</definedName>
    <definedName name="_xlnm.Print_Titles" localSheetId="16">整体绩效16!$1:$2</definedName>
    <definedName name="_xlnm.Print_Titles" localSheetId="11">政府经济11!$1:$7</definedName>
    <definedName name="_xlnm.Print_Titles" localSheetId="3">支出3!$1:$6</definedName>
  </definedNames>
  <calcPr calcId="125725"/>
</workbook>
</file>

<file path=xl/calcChain.xml><?xml version="1.0" encoding="utf-8"?>
<calcChain xmlns="http://schemas.openxmlformats.org/spreadsheetml/2006/main">
  <c r="C33" i="13"/>
  <c r="D33"/>
  <c r="E33"/>
  <c r="C30"/>
  <c r="D30"/>
  <c r="E30"/>
  <c r="C28"/>
  <c r="D28"/>
  <c r="E28"/>
  <c r="C27"/>
  <c r="D27"/>
  <c r="E27"/>
  <c r="C26"/>
  <c r="D26"/>
  <c r="E26"/>
  <c r="C25"/>
  <c r="D25"/>
  <c r="E25"/>
  <c r="C23"/>
  <c r="D23"/>
  <c r="E23"/>
  <c r="C22"/>
  <c r="D22"/>
  <c r="E22"/>
  <c r="C21"/>
  <c r="D21"/>
  <c r="E21"/>
  <c r="C20"/>
  <c r="D20"/>
  <c r="E20"/>
  <c r="C8"/>
  <c r="D8"/>
  <c r="E8"/>
  <c r="C9" i="12"/>
  <c r="D9"/>
  <c r="E9"/>
  <c r="C11"/>
  <c r="D11"/>
  <c r="E11"/>
  <c r="C8"/>
  <c r="D8"/>
  <c r="E8"/>
  <c r="C8" i="11"/>
  <c r="D8"/>
  <c r="E8"/>
  <c r="C8" i="6"/>
  <c r="D7" i="5"/>
  <c r="D19"/>
  <c r="B19"/>
  <c r="B7"/>
  <c r="B8"/>
  <c r="C7" i="4"/>
  <c r="B9" i="3"/>
  <c r="C9"/>
  <c r="D9"/>
  <c r="D21" i="2"/>
  <c r="D18"/>
  <c r="B21"/>
  <c r="B18"/>
  <c r="B7"/>
</calcChain>
</file>

<file path=xl/sharedStrings.xml><?xml version="1.0" encoding="utf-8"?>
<sst xmlns="http://schemas.openxmlformats.org/spreadsheetml/2006/main" count="684" uniqueCount="347">
  <si>
    <t>一般公共
预算</t>
  </si>
  <si>
    <t>运算
符号</t>
  </si>
  <si>
    <t>度量
单位</t>
  </si>
  <si>
    <t>2025年辽宁省人防指挥中心单位预算批复表</t>
  </si>
  <si>
    <t>收支预算总表</t>
  </si>
  <si>
    <t>表1</t>
  </si>
  <si>
    <t>单位名称：辽宁省人防指挥中心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</si>
  <si>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</si>
  <si>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</si>
  <si>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</si>
  <si>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</si>
  <si>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</si>
  <si>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</si>
  <si>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</si>
  <si>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</si>
  <si>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</si>
  <si>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</si>
  <si>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</si>
  <si>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</si>
  <si>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</si>
  <si>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</si>
  <si>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</si>
  <si>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</si>
  <si>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</si>
  <si>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</si>
  <si>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</si>
  <si>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</si>
  <si>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</si>
  <si>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</si>
  <si>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</si>
  <si>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</si>
  <si>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</si>
  <si>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</si>
  <si>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</si>
  <si>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</si>
  <si>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</si>
  <si>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</si>
  <si>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</si>
  <si>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</si>
  <si>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</si>
  <si>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</si>
  <si>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</si>
  <si>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</si>
  <si>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</si>
  <si>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</si>
  <si>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</si>
  <si>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</si>
  <si>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</si>
  <si>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</si>
  <si>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</si>
  <si>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</si>
  <si>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辽宁省人防指挥中心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</si>
  <si>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</si>
  <si>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</si>
  <si>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</si>
  <si>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</si>
  <si>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</si>
  <si>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</si>
  <si>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</si>
  <si>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</si>
  <si>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</si>
  <si>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</si>
  <si>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</si>
  <si>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</si>
  <si>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</si>
  <si>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</si>
  <si>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</si>
  <si>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</si>
  <si>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</si>
  <si>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</si>
  <si>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</si>
  <si>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</si>
  <si>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</si>
  <si>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</si>
  <si>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</si>
  <si>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</si>
  <si>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</si>
  <si>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</si>
  <si>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</si>
  <si>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</si>
  <si>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</si>
  <si>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</si>
  <si>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</si>
  <si>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</si>
  <si>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</si>
  <si>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</si>
  <si>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</si>
  <si>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</si>
  <si>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</si>
  <si>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</si>
  <si>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</si>
  <si>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</si>
  <si>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</si>
  <si>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</si>
  <si>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</si>
  <si>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</si>
  <si>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</si>
  <si>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</si>
  <si>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</si>
  <si>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</si>
  <si>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</si>
  <si>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(二)国防支出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</si>
  <si>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</si>
  <si>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</si>
  <si>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</si>
  <si>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</si>
  <si>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</si>
  <si>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</si>
  <si>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</si>
  <si>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</si>
  <si>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</si>
  <si>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</si>
  <si>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</si>
  <si>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</si>
  <si>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</si>
  <si>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</si>
  <si>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</si>
  <si>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</si>
  <si>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</si>
  <si>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</si>
  <si>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</si>
  <si>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</si>
  <si>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</si>
  <si>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</si>
  <si>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</si>
  <si>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</si>
  <si>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</si>
  <si>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</si>
  <si>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</si>
  <si>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</si>
  <si>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</si>
  <si>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</si>
  <si>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</si>
  <si>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</si>
  <si>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</si>
  <si>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</si>
  <si>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</si>
  <si>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</si>
  <si>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</si>
  <si>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</si>
  <si>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</si>
  <si>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</si>
  <si>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</si>
  <si>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</si>
  <si>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</si>
  <si>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</si>
  <si>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</si>
  <si>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</si>
  <si>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</si>
  <si>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</si>
  <si>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</si>
  <si>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</si>
  <si>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</si>
  <si>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</si>
  <si>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</si>
  <si>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30227</t>
  </si>
  <si>
    <t xml:space="preserve">  委托业务费</t>
  </si>
  <si>
    <t>30228</t>
  </si>
  <si>
    <t xml:space="preserve">  工会经费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</si>
  <si>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</si>
  <si>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</si>
  <si>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</si>
  <si>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</si>
  <si>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</si>
  <si>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</si>
  <si>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</si>
  <si>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</si>
  <si>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30304</t>
  </si>
  <si>
    <t xml:space="preserve">  抚恤金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</si>
  <si>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</si>
  <si>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</si>
  <si>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</si>
  <si>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</si>
  <si>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</si>
  <si>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</si>
  <si>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</si>
  <si>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</si>
  <si>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</si>
  <si>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</si>
  <si>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</si>
  <si>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</si>
  <si>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</si>
  <si>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</si>
  <si>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</si>
  <si>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人防专项业务经费</t>
  </si>
  <si>
    <t>支出功能分类预算表</t>
  </si>
  <si>
    <t>表10</t>
  </si>
  <si>
    <t xml:space="preserve">  20103</t>
  </si>
  <si>
    <t>政府办公厅（室）及相关机构事务</t>
  </si>
  <si>
    <t xml:space="preserve">    2010350</t>
  </si>
  <si>
    <t>事业运行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</si>
  <si>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</si>
  <si>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</si>
  <si>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</si>
  <si>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</si>
  <si>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</si>
  <si>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</si>
  <si>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</si>
  <si>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</si>
  <si>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</si>
  <si>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</si>
  <si>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2080801</t>
  </si>
  <si>
    <t>死亡抚恤</t>
  </si>
  <si>
    <t xml:space="preserve">    2080802</t>
  </si>
  <si>
    <t>伤残抚恤</t>
  </si>
  <si>
    <t xml:space="preserve">  21011</t>
  </si>
  <si>
    <t>行政事业单位医疗</t>
  </si>
  <si>
    <t xml:space="preserve">    2101102</t>
  </si>
  <si>
    <t>事业单位医疗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</si>
  <si>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</si>
  <si>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</si>
  <si>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</si>
  <si>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</si>
  <si>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</si>
  <si>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</si>
  <si>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</si>
  <si>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</si>
  <si>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</si>
  <si>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</si>
  <si>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</si>
  <si>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</si>
  <si>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</si>
  <si>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</si>
  <si>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</si>
  <si>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</si>
  <si>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</si>
  <si>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</si>
  <si>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</si>
  <si>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</si>
  <si>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</si>
  <si>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30107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</si>
  <si>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</si>
  <si>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</si>
  <si>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</si>
  <si>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</si>
  <si>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</si>
  <si>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30113</t>
  </si>
  <si>
    <t xml:space="preserve">  30199</t>
  </si>
  <si>
    <t xml:space="preserve">  30201</t>
  </si>
  <si>
    <t xml:space="preserve">  30205</t>
  </si>
  <si>
    <t xml:space="preserve">  30206</t>
  </si>
  <si>
    <t xml:space="preserve">  电费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</si>
  <si>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</si>
  <si>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</si>
  <si>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</si>
  <si>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</si>
  <si>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</si>
  <si>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维修(护)费</t>
  </si>
  <si>
    <t xml:space="preserve">  30216</t>
  </si>
  <si>
    <t xml:space="preserve">  30227</t>
  </si>
  <si>
    <t xml:space="preserve">  30228</t>
  </si>
  <si>
    <t xml:space="preserve">  30231</t>
  </si>
  <si>
    <t xml:space="preserve">  30299</t>
  </si>
  <si>
    <t xml:space="preserve">  30302</t>
  </si>
  <si>
    <t xml:space="preserve">  30304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</si>
  <si>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</si>
  <si>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</si>
  <si>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</si>
  <si>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</si>
  <si>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</si>
  <si>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</si>
  <si>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</si>
  <si>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</si>
  <si>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</si>
  <si>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</si>
  <si>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</si>
  <si>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</si>
  <si>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</si>
  <si>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024007辽宁省人防指挥中心</t>
  </si>
  <si>
    <t>年度主要任务</t>
  </si>
  <si>
    <t>对应项目</t>
  </si>
  <si>
    <t>预算资金情况</t>
  </si>
  <si>
    <t>基本支出人员经费（刚性）</t>
  </si>
  <si>
    <t>基本支出公用经费（刚性）</t>
  </si>
  <si>
    <t>年度绩效目标</t>
  </si>
  <si>
    <t>确保在职人员经费按时足额发放，保障单位正常运转。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</si>
  <si>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</si>
  <si>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</si>
  <si>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</si>
  <si>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</si>
  <si>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</si>
  <si>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</si>
  <si>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</si>
  <si>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</si>
  <si>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</si>
  <si>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</si>
  <si>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</si>
  <si>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</si>
  <si>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</si>
  <si>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</si>
  <si>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</si>
  <si>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</si>
  <si>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</si>
  <si>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</si>
  <si>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</si>
  <si>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</si>
  <si>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</si>
  <si>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</si>
  <si>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</si>
  <si>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</si>
  <si>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</si>
  <si>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</si>
  <si>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</si>
  <si>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</si>
  <si>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</si>
  <si>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</si>
  <si>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</si>
  <si>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</si>
  <si>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</si>
  <si>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</si>
  <si>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</si>
  <si>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</si>
  <si>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</si>
  <si>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</si>
  <si>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</si>
  <si>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</si>
  <si>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</si>
  <si>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</si>
  <si>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</si>
  <si>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</si>
  <si>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</si>
  <si>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</si>
  <si>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</si>
  <si>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</si>
  <si>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</si>
  <si>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</si>
  <si>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</si>
  <si>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</si>
  <si>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参训人员满意度</t>
  </si>
  <si>
    <t>&gt;=</t>
  </si>
  <si>
    <t>社会公众满意度</t>
  </si>
  <si>
    <t>社会公众投诉次数</t>
  </si>
  <si>
    <t>主管部门满意度</t>
  </si>
  <si>
    <t>上级主管部门满意度</t>
  </si>
  <si>
    <t>可持续性</t>
  </si>
  <si>
    <t>体制机制改革</t>
  </si>
  <si>
    <t>建立绩效激励机制</t>
  </si>
  <si>
    <t>完成</t>
  </si>
  <si>
    <t>完善内控制度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</si>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</sst>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"/>
    <numFmt numFmtId="178" formatCode="yyyy\-mm\-dd"/>
  </numFmts>
  <fonts count="12">
    <font>
      <sz val="11"/>
      <color indexed="8"/>
      <name val="宋体"/>
      <family val="2"/>
      <charset val="1"/>
      <scheme val="minor"/>
    </font>
    <font>
      <b/>
      <sz val="22"/>
      <name val="宋体"/>
      <charset val="134"/>
    </font>
    <font>
      <b/>
      <sz val="15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b/>
      <sz val="2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sqref="A1:Q31"/>
    </sheetView>
  </sheetViews>
  <sheetFormatPr defaultColWidth="10" defaultRowHeight="13.5"/>
  <cols>
    <col min="1" max="17" width="7.625" customWidth="1"/>
  </cols>
  <sheetData>
    <row r="1" spans="1:17" ht="44.1" customHeight="1">
      <c r="A1" s="56" t="s">
        <v>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6.35000000000000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6.350000000000001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6.350000000000001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6.350000000000001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6.350000000000001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6.35000000000000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6.35000000000000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6.35000000000000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6.350000000000001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6.350000000000001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ht="16.350000000000001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ht="16.35000000000000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7" ht="16.350000000000001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ht="16.35000000000000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7" ht="16.35000000000000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16.350000000000001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16.350000000000001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6.350000000000001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ht="16.350000000000001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16.35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ht="16.350000000000001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ht="16.350000000000001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ht="16.350000000000001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ht="16.350000000000001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ht="16.350000000000001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ht="16.350000000000001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6.350000000000001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ht="16.350000000000001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ht="16.350000000000001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ht="16.350000000000001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</sheetData>
  <mergeCells count="1">
    <mergeCell ref="A1:Q31"/>
  </mergeCells>
  <phoneticPr fontId="11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pane ySplit="5" topLeftCell="A15" activePane="bottomLeft" state="frozen"/>
      <selection pane="bottomLeft" activeCell="D22" sqref="D22"/>
    </sheetView>
  </sheetViews>
  <sheetFormatPr defaultColWidth="10" defaultRowHeight="13.5"/>
  <cols>
    <col min="1" max="1" width="41" customWidth="1"/>
    <col min="2" max="2" width="23.125" customWidth="1"/>
    <col min="3" max="3" width="41" customWidth="1"/>
    <col min="4" max="4" width="23.125" customWidth="1"/>
  </cols>
  <sheetData>
    <row r="1" spans="1:4" ht="35.85" customHeight="1">
      <c r="A1" s="57" t="s">
        <v>4</v>
      </c>
      <c r="B1" s="57"/>
      <c r="C1" s="57"/>
      <c r="D1" s="57"/>
    </row>
    <row r="2" spans="1:4" ht="16.350000000000001" customHeight="1">
      <c r="A2" s="58"/>
      <c r="B2" s="58"/>
      <c r="C2" s="58"/>
      <c r="D2" s="58"/>
    </row>
    <row r="3" spans="1:4" ht="16.350000000000001" customHeight="1">
      <c r="A3" s="1" t="s">
        <v>5</v>
      </c>
      <c r="B3" s="2"/>
      <c r="C3" s="3"/>
      <c r="D3" s="4"/>
    </row>
    <row r="4" spans="1:4" ht="16.350000000000001" customHeight="1">
      <c r="A4" s="59" t="s">
        <v>6</v>
      </c>
      <c r="B4" s="59"/>
      <c r="C4" s="59"/>
      <c r="D4" s="4" t="s">
        <v>7</v>
      </c>
    </row>
    <row r="5" spans="1:4" ht="26.1" customHeight="1">
      <c r="A5" s="60" t="s">
        <v>8</v>
      </c>
      <c r="B5" s="60"/>
      <c r="C5" s="60" t="s">
        <v>9</v>
      </c>
      <c r="D5" s="60"/>
    </row>
    <row r="6" spans="1:4" ht="26.1" customHeight="1">
      <c r="A6" s="7" t="s">
        <v>10</v>
      </c>
      <c r="B6" s="7" t="s">
        <v>11</v>
      </c>
      <c r="C6" s="7" t="s">
        <v>10</v>
      </c>
      <c r="D6" s="7" t="s">
        <v>11</v>
      </c>
    </row>
    <row r="7" spans="1:4" ht="26.1" customHeight="1">
      <c r="A7" s="8" t="s">
        <v>12</v>
      </c>
      <c r="B7" s="9">
        <f>2172.16-841.29</f>
        <v>1330.87</v>
      </c>
      <c r="C7" s="8" t="s">
        <v>13</v>
      </c>
      <c r="D7" s="9">
        <v>916.48099999999999</v>
      </c>
    </row>
    <row r="8" spans="1:4" ht="26.1" customHeight="1">
      <c r="A8" s="8" t="s">
        <v>14</v>
      </c>
      <c r="B8" s="9"/>
      <c r="C8" s="8" t="s">
        <v>15</v>
      </c>
      <c r="D8" s="9"/>
    </row>
    <row r="9" spans="1:4" ht="26.1" customHeight="1">
      <c r="A9" s="8" t="s">
        <v>16</v>
      </c>
      <c r="B9" s="9"/>
      <c r="C9" s="8" t="s">
        <v>17</v>
      </c>
      <c r="D9" s="9">
        <v>275.3</v>
      </c>
    </row>
    <row r="10" spans="1:4" ht="26.1" customHeight="1">
      <c r="A10" s="8" t="s">
        <v>18</v>
      </c>
      <c r="B10" s="9"/>
      <c r="C10" s="8" t="s">
        <v>19</v>
      </c>
      <c r="D10" s="9">
        <v>59.75</v>
      </c>
    </row>
    <row r="11" spans="1:4" ht="26.1" customHeight="1">
      <c r="A11" s="8" t="s">
        <v>20</v>
      </c>
      <c r="B11" s="9"/>
      <c r="C11" s="8" t="s">
        <v>21</v>
      </c>
      <c r="D11" s="9">
        <v>97.67</v>
      </c>
    </row>
    <row r="12" spans="1:4" ht="26.1" customHeight="1">
      <c r="A12" s="8" t="s">
        <v>22</v>
      </c>
      <c r="B12" s="9"/>
      <c r="C12" s="8"/>
      <c r="D12" s="9"/>
    </row>
    <row r="13" spans="1:4" ht="26.1" customHeight="1">
      <c r="A13" s="8" t="s">
        <v>23</v>
      </c>
      <c r="B13" s="9"/>
      <c r="C13" s="8"/>
      <c r="D13" s="9"/>
    </row>
    <row r="14" spans="1:4" ht="26.1" customHeight="1">
      <c r="A14" s="8" t="s">
        <v>24</v>
      </c>
      <c r="B14" s="9"/>
      <c r="C14" s="8"/>
      <c r="D14" s="9"/>
    </row>
    <row r="15" spans="1:4" ht="26.1" customHeight="1">
      <c r="A15" s="8" t="s">
        <v>25</v>
      </c>
      <c r="B15" s="9"/>
      <c r="C15" s="8"/>
      <c r="D15" s="9"/>
    </row>
    <row r="16" spans="1:4" ht="26.1" customHeight="1">
      <c r="A16" s="8" t="s">
        <v>26</v>
      </c>
      <c r="B16" s="9"/>
      <c r="C16" s="8"/>
      <c r="D16" s="9"/>
    </row>
    <row r="17" spans="1:4" ht="26.1" customHeight="1">
      <c r="A17" s="7"/>
      <c r="B17" s="9"/>
      <c r="C17" s="10"/>
      <c r="D17" s="11"/>
    </row>
    <row r="18" spans="1:4" ht="26.1" customHeight="1">
      <c r="A18" s="7" t="s">
        <v>27</v>
      </c>
      <c r="B18" s="9">
        <f>2172.16-841.29</f>
        <v>1330.87</v>
      </c>
      <c r="C18" s="7" t="s">
        <v>28</v>
      </c>
      <c r="D18" s="9">
        <f>2190.491-841.29</f>
        <v>1349.201</v>
      </c>
    </row>
    <row r="19" spans="1:4" ht="26.1" customHeight="1">
      <c r="A19" s="8" t="s">
        <v>29</v>
      </c>
      <c r="B19" s="9">
        <v>18.331</v>
      </c>
      <c r="C19" s="8" t="s">
        <v>30</v>
      </c>
      <c r="D19" s="9"/>
    </row>
    <row r="20" spans="1:4" ht="26.1" customHeight="1">
      <c r="A20" s="12"/>
      <c r="B20" s="9"/>
      <c r="C20" s="12"/>
      <c r="D20" s="13"/>
    </row>
    <row r="21" spans="1:4" ht="26.1" customHeight="1">
      <c r="A21" s="7" t="s">
        <v>31</v>
      </c>
      <c r="B21" s="9">
        <f>2190.491-841.29</f>
        <v>1349.201</v>
      </c>
      <c r="C21" s="7" t="s">
        <v>32</v>
      </c>
      <c r="D21" s="9">
        <f>2190.491-841.29</f>
        <v>1349.201</v>
      </c>
    </row>
  </sheetData>
  <mergeCells count="5">
    <mergeCell ref="A1:D1"/>
    <mergeCell ref="A2:D2"/>
    <mergeCell ref="A4:C4"/>
    <mergeCell ref="A5:B5"/>
    <mergeCell ref="C5:D5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pane ySplit="7" topLeftCell="A8" activePane="bottomLeft" state="frozen"/>
      <selection pane="bottomLeft" activeCell="B10" sqref="B10"/>
    </sheetView>
  </sheetViews>
  <sheetFormatPr defaultColWidth="10" defaultRowHeight="13.5"/>
  <cols>
    <col min="1" max="1" width="19" customWidth="1"/>
    <col min="2" max="2" width="9.5" customWidth="1"/>
    <col min="3" max="3" width="9.375" customWidth="1"/>
    <col min="4" max="4" width="8.875" customWidth="1"/>
    <col min="5" max="5" width="7.25" customWidth="1"/>
    <col min="6" max="7" width="5.125" customWidth="1"/>
    <col min="8" max="13" width="4.625" customWidth="1"/>
    <col min="14" max="14" width="8.125" customWidth="1"/>
    <col min="15" max="15" width="7.875" customWidth="1"/>
    <col min="16" max="16" width="6.125" customWidth="1"/>
    <col min="17" max="19" width="5.125" customWidth="1"/>
    <col min="20" max="20" width="9.75" customWidth="1"/>
  </cols>
  <sheetData>
    <row r="1" spans="1:19" ht="35.85" customHeight="1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6.350000000000001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7"/>
      <c r="O2" s="17"/>
      <c r="P2" s="17"/>
      <c r="Q2" s="17"/>
      <c r="R2" s="18"/>
      <c r="S2" s="17"/>
    </row>
    <row r="3" spans="1:19" ht="16.350000000000001" customHeight="1">
      <c r="A3" s="19" t="s">
        <v>34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5"/>
      <c r="Q3" s="5"/>
      <c r="R3" s="61"/>
      <c r="S3" s="61"/>
    </row>
    <row r="4" spans="1:19" ht="16.350000000000001" customHeight="1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 t="s">
        <v>35</v>
      </c>
      <c r="S4" s="63"/>
    </row>
    <row r="5" spans="1:19" ht="32.65" customHeight="1">
      <c r="A5" s="64" t="s">
        <v>36</v>
      </c>
      <c r="B5" s="65" t="s">
        <v>37</v>
      </c>
      <c r="C5" s="65" t="s">
        <v>38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6" t="s">
        <v>29</v>
      </c>
      <c r="O5" s="66"/>
      <c r="P5" s="66"/>
      <c r="Q5" s="66"/>
      <c r="R5" s="66"/>
      <c r="S5" s="66"/>
    </row>
    <row r="6" spans="1:19" ht="32.65" customHeight="1">
      <c r="A6" s="64"/>
      <c r="B6" s="65"/>
      <c r="C6" s="66" t="s">
        <v>39</v>
      </c>
      <c r="D6" s="66" t="s">
        <v>40</v>
      </c>
      <c r="E6" s="66" t="s">
        <v>41</v>
      </c>
      <c r="F6" s="66" t="s">
        <v>42</v>
      </c>
      <c r="G6" s="66" t="s">
        <v>43</v>
      </c>
      <c r="H6" s="65" t="s">
        <v>44</v>
      </c>
      <c r="I6" s="65"/>
      <c r="J6" s="65"/>
      <c r="K6" s="65"/>
      <c r="L6" s="65"/>
      <c r="M6" s="65"/>
      <c r="N6" s="66" t="s">
        <v>39</v>
      </c>
      <c r="O6" s="66" t="s">
        <v>40</v>
      </c>
      <c r="P6" s="66" t="s">
        <v>41</v>
      </c>
      <c r="Q6" s="66" t="s">
        <v>42</v>
      </c>
      <c r="R6" s="66" t="s">
        <v>43</v>
      </c>
      <c r="S6" s="66" t="s">
        <v>44</v>
      </c>
    </row>
    <row r="7" spans="1:19" ht="65.099999999999994" customHeight="1">
      <c r="A7" s="64"/>
      <c r="B7" s="65"/>
      <c r="C7" s="66"/>
      <c r="D7" s="66"/>
      <c r="E7" s="66"/>
      <c r="F7" s="66"/>
      <c r="G7" s="66"/>
      <c r="H7" s="22" t="s">
        <v>45</v>
      </c>
      <c r="I7" s="22" t="s">
        <v>46</v>
      </c>
      <c r="J7" s="22" t="s">
        <v>47</v>
      </c>
      <c r="K7" s="22" t="s">
        <v>48</v>
      </c>
      <c r="L7" s="22" t="s">
        <v>49</v>
      </c>
      <c r="M7" s="22" t="s">
        <v>50</v>
      </c>
      <c r="N7" s="66"/>
      <c r="O7" s="66"/>
      <c r="P7" s="66"/>
      <c r="Q7" s="66"/>
      <c r="R7" s="66"/>
      <c r="S7" s="66"/>
    </row>
    <row r="8" spans="1:19" ht="26.1" customHeight="1">
      <c r="A8" s="7" t="s">
        <v>39</v>
      </c>
      <c r="B8" s="9">
        <v>2190.491</v>
      </c>
      <c r="C8" s="9">
        <v>2172.16</v>
      </c>
      <c r="D8" s="9">
        <v>2172.16</v>
      </c>
      <c r="E8" s="9"/>
      <c r="F8" s="9"/>
      <c r="G8" s="9"/>
      <c r="H8" s="9"/>
      <c r="I8" s="9"/>
      <c r="J8" s="9"/>
      <c r="K8" s="9"/>
      <c r="L8" s="9"/>
      <c r="M8" s="9"/>
      <c r="N8" s="9">
        <v>18.331</v>
      </c>
      <c r="O8" s="9">
        <v>18.331</v>
      </c>
      <c r="P8" s="9"/>
      <c r="Q8" s="9"/>
      <c r="R8" s="9"/>
      <c r="S8" s="9"/>
    </row>
    <row r="9" spans="1:19" ht="26.1" customHeight="1">
      <c r="A9" s="8" t="s">
        <v>51</v>
      </c>
      <c r="B9" s="9">
        <f>2190.491-841.29</f>
        <v>1349.201</v>
      </c>
      <c r="C9" s="9">
        <f>2172.16-841.29</f>
        <v>1330.87</v>
      </c>
      <c r="D9" s="9">
        <f>2172.16-841.29</f>
        <v>1330.87</v>
      </c>
      <c r="E9" s="9"/>
      <c r="F9" s="9"/>
      <c r="G9" s="9"/>
      <c r="H9" s="9"/>
      <c r="I9" s="9"/>
      <c r="J9" s="9"/>
      <c r="K9" s="9"/>
      <c r="L9" s="9"/>
      <c r="M9" s="9"/>
      <c r="N9" s="9">
        <v>18.331</v>
      </c>
      <c r="O9" s="9">
        <v>18.331</v>
      </c>
      <c r="P9" s="9"/>
      <c r="Q9" s="9"/>
      <c r="R9" s="9"/>
      <c r="S9" s="9"/>
    </row>
  </sheetData>
  <mergeCells count="20">
    <mergeCell ref="P6:P7"/>
    <mergeCell ref="Q6:Q7"/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  <mergeCell ref="G6:G7"/>
    <mergeCell ref="H6:M6"/>
    <mergeCell ref="N6:N7"/>
    <mergeCell ref="O6:O7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2.875" customWidth="1"/>
    <col min="2" max="2" width="43" customWidth="1"/>
    <col min="3" max="4" width="15.375" customWidth="1"/>
    <col min="5" max="7" width="14.375" customWidth="1"/>
  </cols>
  <sheetData>
    <row r="1" spans="1:7" ht="35.85" customHeight="1">
      <c r="A1" s="57" t="s">
        <v>52</v>
      </c>
      <c r="B1" s="57"/>
      <c r="C1" s="57"/>
      <c r="D1" s="57"/>
      <c r="E1" s="57"/>
      <c r="F1" s="57"/>
      <c r="G1" s="57"/>
    </row>
    <row r="2" spans="1:7" ht="16.350000000000001" customHeight="1">
      <c r="A2" s="23"/>
      <c r="B2" s="23"/>
      <c r="C2" s="23"/>
      <c r="D2" s="23"/>
      <c r="E2" s="23"/>
      <c r="F2" s="23"/>
      <c r="G2" s="23"/>
    </row>
    <row r="3" spans="1:7" ht="16.350000000000001" customHeight="1">
      <c r="A3" s="24" t="s">
        <v>53</v>
      </c>
      <c r="B3" s="25"/>
      <c r="C3" s="25"/>
      <c r="D3" s="25"/>
      <c r="E3" s="25"/>
      <c r="F3" s="25"/>
      <c r="G3" s="25"/>
    </row>
    <row r="4" spans="1:7" ht="16.350000000000001" customHeight="1">
      <c r="A4" s="59" t="s">
        <v>6</v>
      </c>
      <c r="B4" s="59"/>
      <c r="C4" s="59"/>
      <c r="D4" s="59"/>
      <c r="E4" s="59"/>
      <c r="F4" s="59"/>
      <c r="G4" s="4" t="s">
        <v>7</v>
      </c>
    </row>
    <row r="5" spans="1:7" ht="26.1" customHeight="1">
      <c r="A5" s="67" t="s">
        <v>54</v>
      </c>
      <c r="B5" s="64" t="s">
        <v>55</v>
      </c>
      <c r="C5" s="64" t="s">
        <v>39</v>
      </c>
      <c r="D5" s="64" t="s">
        <v>56</v>
      </c>
      <c r="E5" s="64"/>
      <c r="F5" s="64"/>
      <c r="G5" s="64" t="s">
        <v>57</v>
      </c>
    </row>
    <row r="6" spans="1:7" ht="26.1" customHeight="1">
      <c r="A6" s="67"/>
      <c r="B6" s="64"/>
      <c r="C6" s="64"/>
      <c r="D6" s="7" t="s">
        <v>45</v>
      </c>
      <c r="E6" s="7" t="s">
        <v>58</v>
      </c>
      <c r="F6" s="7" t="s">
        <v>59</v>
      </c>
      <c r="G6" s="64"/>
    </row>
    <row r="7" spans="1:7" ht="26.1" customHeight="1">
      <c r="A7" s="10"/>
      <c r="B7" s="22" t="s">
        <v>39</v>
      </c>
      <c r="C7" s="27">
        <f>2190.491-841.29</f>
        <v>1349.201</v>
      </c>
      <c r="D7" s="27">
        <v>1349.201</v>
      </c>
      <c r="E7" s="27">
        <v>1212.421</v>
      </c>
      <c r="F7" s="27">
        <v>136.78</v>
      </c>
      <c r="G7" s="27"/>
    </row>
    <row r="8" spans="1:7" ht="26.1" customHeight="1">
      <c r="A8" s="28" t="s">
        <v>60</v>
      </c>
      <c r="B8" s="8" t="s">
        <v>61</v>
      </c>
      <c r="C8" s="9">
        <v>916.48099999999999</v>
      </c>
      <c r="D8" s="9">
        <v>916.48099999999999</v>
      </c>
      <c r="E8" s="9">
        <v>786.87099999999998</v>
      </c>
      <c r="F8" s="9">
        <v>129.61000000000001</v>
      </c>
      <c r="G8" s="9"/>
    </row>
    <row r="9" spans="1:7" ht="26.1" customHeight="1">
      <c r="A9" s="28" t="s">
        <v>62</v>
      </c>
      <c r="B9" s="8" t="s">
        <v>63</v>
      </c>
      <c r="C9" s="9">
        <v>916.48099999999999</v>
      </c>
      <c r="D9" s="9">
        <v>916.48099999999999</v>
      </c>
      <c r="E9" s="9">
        <v>786.87099999999998</v>
      </c>
      <c r="F9" s="9">
        <v>129.61000000000001</v>
      </c>
      <c r="G9" s="9"/>
    </row>
    <row r="10" spans="1:7" ht="26.1" customHeight="1">
      <c r="A10" s="28" t="s">
        <v>64</v>
      </c>
      <c r="B10" s="8" t="s">
        <v>65</v>
      </c>
      <c r="C10" s="9">
        <v>916.48099999999999</v>
      </c>
      <c r="D10" s="9">
        <v>916.48099999999999</v>
      </c>
      <c r="E10" s="9">
        <v>786.87099999999998</v>
      </c>
      <c r="F10" s="9">
        <v>129.61000000000001</v>
      </c>
      <c r="G10" s="9"/>
    </row>
    <row r="11" spans="1:7" ht="26.1" customHeight="1">
      <c r="A11" s="28" t="s">
        <v>66</v>
      </c>
      <c r="B11" s="8" t="s">
        <v>67</v>
      </c>
      <c r="C11" s="9">
        <v>275.3</v>
      </c>
      <c r="D11" s="9">
        <v>275.3</v>
      </c>
      <c r="E11" s="9">
        <v>268.13</v>
      </c>
      <c r="F11" s="9">
        <v>7.17</v>
      </c>
      <c r="G11" s="9"/>
    </row>
    <row r="12" spans="1:7" ht="26.1" customHeight="1">
      <c r="A12" s="28" t="s">
        <v>68</v>
      </c>
      <c r="B12" s="8" t="s">
        <v>69</v>
      </c>
      <c r="C12" s="9">
        <v>258.62</v>
      </c>
      <c r="D12" s="9">
        <v>258.62</v>
      </c>
      <c r="E12" s="9">
        <v>251.45</v>
      </c>
      <c r="F12" s="9">
        <v>7.17</v>
      </c>
      <c r="G12" s="9"/>
    </row>
    <row r="13" spans="1:7" ht="26.1" customHeight="1">
      <c r="A13" s="28" t="s">
        <v>70</v>
      </c>
      <c r="B13" s="8" t="s">
        <v>71</v>
      </c>
      <c r="C13" s="9">
        <v>134.88999999999999</v>
      </c>
      <c r="D13" s="9">
        <v>134.88999999999999</v>
      </c>
      <c r="E13" s="9">
        <v>127.72</v>
      </c>
      <c r="F13" s="9">
        <v>7.17</v>
      </c>
      <c r="G13" s="9"/>
    </row>
    <row r="14" spans="1:7" ht="26.1" customHeight="1">
      <c r="A14" s="28" t="s">
        <v>72</v>
      </c>
      <c r="B14" s="8" t="s">
        <v>73</v>
      </c>
      <c r="C14" s="9">
        <v>107.73</v>
      </c>
      <c r="D14" s="9">
        <v>107.73</v>
      </c>
      <c r="E14" s="9">
        <v>107.73</v>
      </c>
      <c r="F14" s="9"/>
      <c r="G14" s="9"/>
    </row>
    <row r="15" spans="1:7" ht="26.1" customHeight="1">
      <c r="A15" s="28" t="s">
        <v>74</v>
      </c>
      <c r="B15" s="8" t="s">
        <v>75</v>
      </c>
      <c r="C15" s="9">
        <v>16</v>
      </c>
      <c r="D15" s="9">
        <v>16</v>
      </c>
      <c r="E15" s="9">
        <v>16</v>
      </c>
      <c r="F15" s="9"/>
      <c r="G15" s="9"/>
    </row>
    <row r="16" spans="1:7" ht="26.1" customHeight="1">
      <c r="A16" s="28" t="s">
        <v>76</v>
      </c>
      <c r="B16" s="8" t="s">
        <v>77</v>
      </c>
      <c r="C16" s="9">
        <v>16.68</v>
      </c>
      <c r="D16" s="9">
        <v>16.68</v>
      </c>
      <c r="E16" s="9">
        <v>16.68</v>
      </c>
      <c r="F16" s="9"/>
      <c r="G16" s="9"/>
    </row>
    <row r="17" spans="1:7" ht="26.1" customHeight="1">
      <c r="A17" s="28" t="s">
        <v>78</v>
      </c>
      <c r="B17" s="8" t="s">
        <v>79</v>
      </c>
      <c r="C17" s="9">
        <v>13.44</v>
      </c>
      <c r="D17" s="9">
        <v>13.44</v>
      </c>
      <c r="E17" s="9">
        <v>13.44</v>
      </c>
      <c r="F17" s="9"/>
      <c r="G17" s="9"/>
    </row>
    <row r="18" spans="1:7" ht="26.1" customHeight="1">
      <c r="A18" s="28" t="s">
        <v>80</v>
      </c>
      <c r="B18" s="8" t="s">
        <v>81</v>
      </c>
      <c r="C18" s="9">
        <v>3.24</v>
      </c>
      <c r="D18" s="9">
        <v>3.24</v>
      </c>
      <c r="E18" s="9">
        <v>3.24</v>
      </c>
      <c r="F18" s="9"/>
      <c r="G18" s="9"/>
    </row>
    <row r="19" spans="1:7" ht="26.1" customHeight="1">
      <c r="A19" s="28" t="s">
        <v>82</v>
      </c>
      <c r="B19" s="8" t="s">
        <v>83</v>
      </c>
      <c r="C19" s="9">
        <v>59.75</v>
      </c>
      <c r="D19" s="9">
        <v>59.75</v>
      </c>
      <c r="E19" s="9">
        <v>59.75</v>
      </c>
      <c r="F19" s="9"/>
      <c r="G19" s="9"/>
    </row>
    <row r="20" spans="1:7" ht="26.1" customHeight="1">
      <c r="A20" s="28" t="s">
        <v>84</v>
      </c>
      <c r="B20" s="8" t="s">
        <v>85</v>
      </c>
      <c r="C20" s="9">
        <v>59.75</v>
      </c>
      <c r="D20" s="9">
        <v>59.75</v>
      </c>
      <c r="E20" s="9">
        <v>59.75</v>
      </c>
      <c r="F20" s="9"/>
      <c r="G20" s="9"/>
    </row>
    <row r="21" spans="1:7" ht="26.1" customHeight="1">
      <c r="A21" s="28" t="s">
        <v>86</v>
      </c>
      <c r="B21" s="8" t="s">
        <v>87</v>
      </c>
      <c r="C21" s="9">
        <v>59.75</v>
      </c>
      <c r="D21" s="9">
        <v>59.75</v>
      </c>
      <c r="E21" s="9">
        <v>59.75</v>
      </c>
      <c r="F21" s="9"/>
      <c r="G21" s="9"/>
    </row>
    <row r="22" spans="1:7" ht="26.1" customHeight="1">
      <c r="A22" s="28" t="s">
        <v>88</v>
      </c>
      <c r="B22" s="8" t="s">
        <v>89</v>
      </c>
      <c r="C22" s="9">
        <v>97.67</v>
      </c>
      <c r="D22" s="9">
        <v>97.67</v>
      </c>
      <c r="E22" s="9">
        <v>97.67</v>
      </c>
      <c r="F22" s="9"/>
      <c r="G22" s="9"/>
    </row>
    <row r="23" spans="1:7" ht="26.1" customHeight="1">
      <c r="A23" s="28" t="s">
        <v>90</v>
      </c>
      <c r="B23" s="8" t="s">
        <v>91</v>
      </c>
      <c r="C23" s="9">
        <v>97.67</v>
      </c>
      <c r="D23" s="9">
        <v>97.67</v>
      </c>
      <c r="E23" s="9">
        <v>97.67</v>
      </c>
      <c r="F23" s="9"/>
      <c r="G23" s="9"/>
    </row>
    <row r="24" spans="1:7" ht="26.1" customHeight="1">
      <c r="A24" s="28" t="s">
        <v>92</v>
      </c>
      <c r="B24" s="8" t="s">
        <v>93</v>
      </c>
      <c r="C24" s="9">
        <v>97.67</v>
      </c>
      <c r="D24" s="9">
        <v>97.67</v>
      </c>
      <c r="E24" s="9">
        <v>97.67</v>
      </c>
      <c r="F24" s="9"/>
      <c r="G24" s="9"/>
    </row>
  </sheetData>
  <mergeCells count="7">
    <mergeCell ref="A1:G1"/>
    <mergeCell ref="A4:F4"/>
    <mergeCell ref="A5:A6"/>
    <mergeCell ref="B5:B6"/>
    <mergeCell ref="C5:C6"/>
    <mergeCell ref="D5:F5"/>
    <mergeCell ref="G5:G6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41" customWidth="1"/>
    <col min="2" max="2" width="23.125" customWidth="1"/>
    <col min="3" max="3" width="41" customWidth="1"/>
    <col min="4" max="4" width="23.125" customWidth="1"/>
    <col min="5" max="5" width="9.75" customWidth="1"/>
  </cols>
  <sheetData>
    <row r="1" spans="1:4" ht="35.85" customHeight="1">
      <c r="A1" s="57" t="s">
        <v>94</v>
      </c>
      <c r="B1" s="57"/>
      <c r="C1" s="57"/>
      <c r="D1" s="57"/>
    </row>
    <row r="2" spans="1:4" ht="16.350000000000001" customHeight="1">
      <c r="A2" s="68"/>
      <c r="B2" s="68"/>
      <c r="C2" s="68"/>
      <c r="D2" s="68"/>
    </row>
    <row r="3" spans="1:4" ht="16.350000000000001" customHeight="1">
      <c r="A3" s="1" t="s">
        <v>95</v>
      </c>
      <c r="B3" s="2"/>
      <c r="C3" s="3"/>
      <c r="D3" s="4"/>
    </row>
    <row r="4" spans="1:4" ht="16.350000000000001" customHeight="1">
      <c r="A4" s="59" t="s">
        <v>6</v>
      </c>
      <c r="B4" s="59"/>
      <c r="C4" s="59"/>
      <c r="D4" s="4" t="s">
        <v>7</v>
      </c>
    </row>
    <row r="5" spans="1:4" ht="26.1" customHeight="1">
      <c r="A5" s="60" t="s">
        <v>8</v>
      </c>
      <c r="B5" s="60"/>
      <c r="C5" s="60" t="s">
        <v>9</v>
      </c>
      <c r="D5" s="60"/>
    </row>
    <row r="6" spans="1:4" ht="26.1" customHeight="1">
      <c r="A6" s="7" t="s">
        <v>10</v>
      </c>
      <c r="B6" s="7" t="s">
        <v>11</v>
      </c>
      <c r="C6" s="7" t="s">
        <v>10</v>
      </c>
      <c r="D6" s="7" t="s">
        <v>11</v>
      </c>
    </row>
    <row r="7" spans="1:4" ht="26.1" customHeight="1">
      <c r="A7" s="8" t="s">
        <v>96</v>
      </c>
      <c r="B7" s="9">
        <f>2172.16-841.29</f>
        <v>1330.87</v>
      </c>
      <c r="C7" s="8" t="s">
        <v>97</v>
      </c>
      <c r="D7" s="29">
        <f>2190.491-841.29</f>
        <v>1349.201</v>
      </c>
    </row>
    <row r="8" spans="1:4" ht="26.1" customHeight="1">
      <c r="A8" s="8" t="s">
        <v>98</v>
      </c>
      <c r="B8" s="9">
        <f>2172.16-841.29</f>
        <v>1330.87</v>
      </c>
      <c r="C8" s="8" t="s">
        <v>99</v>
      </c>
      <c r="D8" s="9">
        <v>916.48099999999999</v>
      </c>
    </row>
    <row r="9" spans="1:4" ht="26.1" customHeight="1">
      <c r="A9" s="8" t="s">
        <v>100</v>
      </c>
      <c r="B9" s="9"/>
      <c r="C9" s="8" t="s">
        <v>101</v>
      </c>
      <c r="D9" s="9"/>
    </row>
    <row r="10" spans="1:4" ht="26.1" customHeight="1">
      <c r="A10" s="8" t="s">
        <v>102</v>
      </c>
      <c r="B10" s="9"/>
      <c r="C10" s="8" t="s">
        <v>103</v>
      </c>
      <c r="D10" s="9">
        <v>275.3</v>
      </c>
    </row>
    <row r="11" spans="1:4" ht="26.1" customHeight="1">
      <c r="A11" s="8" t="s">
        <v>104</v>
      </c>
      <c r="B11" s="9">
        <v>18.331</v>
      </c>
      <c r="C11" s="8" t="s">
        <v>105</v>
      </c>
      <c r="D11" s="9">
        <v>59.75</v>
      </c>
    </row>
    <row r="12" spans="1:4" ht="26.1" customHeight="1">
      <c r="A12" s="8" t="s">
        <v>98</v>
      </c>
      <c r="B12" s="9">
        <v>18.331</v>
      </c>
      <c r="C12" s="8" t="s">
        <v>106</v>
      </c>
      <c r="D12" s="9">
        <v>97.67</v>
      </c>
    </row>
    <row r="13" spans="1:4" ht="26.1" customHeight="1">
      <c r="A13" s="8" t="s">
        <v>100</v>
      </c>
      <c r="B13" s="9"/>
      <c r="C13" s="8"/>
      <c r="D13" s="9"/>
    </row>
    <row r="14" spans="1:4" ht="26.1" customHeight="1">
      <c r="A14" s="8" t="s">
        <v>102</v>
      </c>
      <c r="B14" s="9"/>
      <c r="C14" s="8"/>
      <c r="D14" s="9"/>
    </row>
    <row r="15" spans="1:4" ht="26.1" customHeight="1">
      <c r="A15" s="30"/>
      <c r="B15" s="31"/>
      <c r="C15" s="30"/>
      <c r="D15" s="32"/>
    </row>
    <row r="16" spans="1:4" ht="26.1" customHeight="1">
      <c r="A16" s="30"/>
      <c r="B16" s="31"/>
      <c r="C16" s="30"/>
      <c r="D16" s="32"/>
    </row>
    <row r="17" spans="1:4" ht="26.1" customHeight="1">
      <c r="A17" s="30"/>
      <c r="B17" s="31"/>
      <c r="C17" s="30" t="s">
        <v>107</v>
      </c>
      <c r="D17" s="29"/>
    </row>
    <row r="18" spans="1:4" ht="26.1" customHeight="1">
      <c r="A18" s="30"/>
      <c r="B18" s="31"/>
      <c r="C18" s="30"/>
      <c r="D18" s="32"/>
    </row>
    <row r="19" spans="1:4" ht="26.1" customHeight="1">
      <c r="A19" s="6" t="s">
        <v>31</v>
      </c>
      <c r="B19" s="29">
        <f>2190.491-841.29</f>
        <v>1349.201</v>
      </c>
      <c r="C19" s="6" t="s">
        <v>32</v>
      </c>
      <c r="D19" s="29">
        <f>2190.491-841.29</f>
        <v>1349.201</v>
      </c>
    </row>
  </sheetData>
  <mergeCells count="5">
    <mergeCell ref="A1:D1"/>
    <mergeCell ref="A2:D2"/>
    <mergeCell ref="A4:C4"/>
    <mergeCell ref="A5:B5"/>
    <mergeCell ref="C5:D5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pane ySplit="7" topLeftCell="A8" activePane="bottomLeft" state="frozen"/>
      <selection pane="bottomLeft" activeCell="C10" sqref="C10"/>
    </sheetView>
  </sheetViews>
  <sheetFormatPr defaultColWidth="10" defaultRowHeight="13.5"/>
  <cols>
    <col min="1" max="1" width="12.875" customWidth="1"/>
    <col min="2" max="2" width="43.625" customWidth="1"/>
    <col min="3" max="4" width="15.375" customWidth="1"/>
    <col min="5" max="6" width="14.375" customWidth="1"/>
    <col min="7" max="7" width="13.375" customWidth="1"/>
  </cols>
  <sheetData>
    <row r="1" spans="1:7" ht="35.85" customHeight="1">
      <c r="A1" s="57" t="s">
        <v>108</v>
      </c>
      <c r="B1" s="57"/>
      <c r="C1" s="57"/>
      <c r="D1" s="57"/>
      <c r="E1" s="57"/>
      <c r="F1" s="57"/>
      <c r="G1" s="57"/>
    </row>
    <row r="2" spans="1:7" ht="16.350000000000001" customHeight="1">
      <c r="A2" s="23"/>
      <c r="B2" s="23"/>
      <c r="C2" s="23"/>
      <c r="D2" s="23"/>
      <c r="E2" s="23"/>
      <c r="F2" s="23"/>
      <c r="G2" s="23"/>
    </row>
    <row r="3" spans="1:7" ht="16.350000000000001" customHeight="1">
      <c r="A3" s="24" t="s">
        <v>109</v>
      </c>
      <c r="B3" s="25"/>
      <c r="C3" s="25"/>
      <c r="D3" s="25"/>
      <c r="E3" s="25"/>
      <c r="F3" s="25"/>
      <c r="G3" s="25"/>
    </row>
    <row r="4" spans="1:7" ht="16.350000000000001" customHeight="1">
      <c r="A4" s="62" t="s">
        <v>6</v>
      </c>
      <c r="B4" s="62"/>
      <c r="C4" s="62"/>
      <c r="D4" s="62"/>
      <c r="E4" s="62"/>
      <c r="F4" s="62"/>
      <c r="G4" s="4" t="s">
        <v>7</v>
      </c>
    </row>
    <row r="5" spans="1:7" ht="26.1" customHeight="1">
      <c r="A5" s="67" t="s">
        <v>54</v>
      </c>
      <c r="B5" s="64" t="s">
        <v>55</v>
      </c>
      <c r="C5" s="64" t="s">
        <v>110</v>
      </c>
      <c r="D5" s="64"/>
      <c r="E5" s="64"/>
      <c r="F5" s="64"/>
      <c r="G5" s="64"/>
    </row>
    <row r="6" spans="1:7" ht="26.1" customHeight="1">
      <c r="A6" s="67"/>
      <c r="B6" s="64"/>
      <c r="C6" s="64" t="s">
        <v>39</v>
      </c>
      <c r="D6" s="64" t="s">
        <v>56</v>
      </c>
      <c r="E6" s="64"/>
      <c r="F6" s="64"/>
      <c r="G6" s="64" t="s">
        <v>57</v>
      </c>
    </row>
    <row r="7" spans="1:7" ht="26.1" customHeight="1">
      <c r="A7" s="67"/>
      <c r="B7" s="64"/>
      <c r="C7" s="64"/>
      <c r="D7" s="7" t="s">
        <v>45</v>
      </c>
      <c r="E7" s="7" t="s">
        <v>58</v>
      </c>
      <c r="F7" s="7" t="s">
        <v>59</v>
      </c>
      <c r="G7" s="64"/>
    </row>
    <row r="8" spans="1:7" ht="26.1" customHeight="1">
      <c r="A8" s="10"/>
      <c r="B8" s="22" t="s">
        <v>39</v>
      </c>
      <c r="C8" s="9">
        <f>2172.16-841.29</f>
        <v>1330.87</v>
      </c>
      <c r="D8" s="9">
        <v>1330.87</v>
      </c>
      <c r="E8" s="9">
        <v>1194.0899999999999</v>
      </c>
      <c r="F8" s="9">
        <v>136.78</v>
      </c>
      <c r="G8" s="9"/>
    </row>
    <row r="9" spans="1:7" ht="26.1" customHeight="1">
      <c r="A9" s="28" t="s">
        <v>60</v>
      </c>
      <c r="B9" s="8" t="s">
        <v>61</v>
      </c>
      <c r="C9" s="9">
        <v>898.15</v>
      </c>
      <c r="D9" s="9">
        <v>898.15</v>
      </c>
      <c r="E9" s="9">
        <v>768.54</v>
      </c>
      <c r="F9" s="9">
        <v>129.61000000000001</v>
      </c>
      <c r="G9" s="9"/>
    </row>
    <row r="10" spans="1:7" ht="26.1" customHeight="1">
      <c r="A10" s="28" t="s">
        <v>62</v>
      </c>
      <c r="B10" s="8" t="s">
        <v>63</v>
      </c>
      <c r="C10" s="9">
        <v>898.15</v>
      </c>
      <c r="D10" s="9">
        <v>898.15</v>
      </c>
      <c r="E10" s="9">
        <v>768.54</v>
      </c>
      <c r="F10" s="9">
        <v>129.61000000000001</v>
      </c>
      <c r="G10" s="9"/>
    </row>
    <row r="11" spans="1:7" ht="26.1" customHeight="1">
      <c r="A11" s="28" t="s">
        <v>64</v>
      </c>
      <c r="B11" s="8" t="s">
        <v>65</v>
      </c>
      <c r="C11" s="9">
        <v>898.15</v>
      </c>
      <c r="D11" s="9">
        <v>898.15</v>
      </c>
      <c r="E11" s="9">
        <v>768.54</v>
      </c>
      <c r="F11" s="9">
        <v>129.61000000000001</v>
      </c>
      <c r="G11" s="9"/>
    </row>
    <row r="12" spans="1:7" ht="26.1" customHeight="1">
      <c r="A12" s="28" t="s">
        <v>66</v>
      </c>
      <c r="B12" s="8" t="s">
        <v>67</v>
      </c>
      <c r="C12" s="9">
        <v>275.3</v>
      </c>
      <c r="D12" s="9">
        <v>275.3</v>
      </c>
      <c r="E12" s="9">
        <v>268.13</v>
      </c>
      <c r="F12" s="9">
        <v>7.17</v>
      </c>
      <c r="G12" s="9"/>
    </row>
    <row r="13" spans="1:7" ht="26.1" customHeight="1">
      <c r="A13" s="28" t="s">
        <v>68</v>
      </c>
      <c r="B13" s="8" t="s">
        <v>69</v>
      </c>
      <c r="C13" s="9">
        <v>258.62</v>
      </c>
      <c r="D13" s="9">
        <v>258.62</v>
      </c>
      <c r="E13" s="9">
        <v>251.45</v>
      </c>
      <c r="F13" s="9">
        <v>7.17</v>
      </c>
      <c r="G13" s="9"/>
    </row>
    <row r="14" spans="1:7" ht="26.1" customHeight="1">
      <c r="A14" s="28" t="s">
        <v>70</v>
      </c>
      <c r="B14" s="8" t="s">
        <v>71</v>
      </c>
      <c r="C14" s="9">
        <v>134.88999999999999</v>
      </c>
      <c r="D14" s="9">
        <v>134.88999999999999</v>
      </c>
      <c r="E14" s="9">
        <v>127.72</v>
      </c>
      <c r="F14" s="9">
        <v>7.17</v>
      </c>
      <c r="G14" s="9"/>
    </row>
    <row r="15" spans="1:7" ht="26.1" customHeight="1">
      <c r="A15" s="28" t="s">
        <v>72</v>
      </c>
      <c r="B15" s="8" t="s">
        <v>73</v>
      </c>
      <c r="C15" s="9">
        <v>107.73</v>
      </c>
      <c r="D15" s="9">
        <v>107.73</v>
      </c>
      <c r="E15" s="9">
        <v>107.73</v>
      </c>
      <c r="F15" s="9"/>
      <c r="G15" s="9"/>
    </row>
    <row r="16" spans="1:7" ht="26.1" customHeight="1">
      <c r="A16" s="28" t="s">
        <v>74</v>
      </c>
      <c r="B16" s="8" t="s">
        <v>75</v>
      </c>
      <c r="C16" s="9">
        <v>16</v>
      </c>
      <c r="D16" s="9">
        <v>16</v>
      </c>
      <c r="E16" s="9">
        <v>16</v>
      </c>
      <c r="F16" s="9"/>
      <c r="G16" s="9"/>
    </row>
    <row r="17" spans="1:7" ht="26.1" customHeight="1">
      <c r="A17" s="28" t="s">
        <v>76</v>
      </c>
      <c r="B17" s="8" t="s">
        <v>77</v>
      </c>
      <c r="C17" s="9">
        <v>16.68</v>
      </c>
      <c r="D17" s="9">
        <v>16.68</v>
      </c>
      <c r="E17" s="9">
        <v>16.68</v>
      </c>
      <c r="F17" s="9"/>
      <c r="G17" s="9"/>
    </row>
    <row r="18" spans="1:7" ht="26.1" customHeight="1">
      <c r="A18" s="28" t="s">
        <v>78</v>
      </c>
      <c r="B18" s="8" t="s">
        <v>79</v>
      </c>
      <c r="C18" s="9">
        <v>13.44</v>
      </c>
      <c r="D18" s="9">
        <v>13.44</v>
      </c>
      <c r="E18" s="9">
        <v>13.44</v>
      </c>
      <c r="F18" s="9"/>
      <c r="G18" s="9"/>
    </row>
    <row r="19" spans="1:7" ht="26.1" customHeight="1">
      <c r="A19" s="28" t="s">
        <v>80</v>
      </c>
      <c r="B19" s="8" t="s">
        <v>81</v>
      </c>
      <c r="C19" s="9">
        <v>3.24</v>
      </c>
      <c r="D19" s="9">
        <v>3.24</v>
      </c>
      <c r="E19" s="9">
        <v>3.24</v>
      </c>
      <c r="F19" s="9"/>
      <c r="G19" s="9"/>
    </row>
    <row r="20" spans="1:7" ht="26.1" customHeight="1">
      <c r="A20" s="28" t="s">
        <v>82</v>
      </c>
      <c r="B20" s="8" t="s">
        <v>83</v>
      </c>
      <c r="C20" s="9">
        <v>59.75</v>
      </c>
      <c r="D20" s="9">
        <v>59.75</v>
      </c>
      <c r="E20" s="9">
        <v>59.75</v>
      </c>
      <c r="F20" s="9"/>
      <c r="G20" s="9"/>
    </row>
    <row r="21" spans="1:7" ht="26.1" customHeight="1">
      <c r="A21" s="28" t="s">
        <v>84</v>
      </c>
      <c r="B21" s="8" t="s">
        <v>85</v>
      </c>
      <c r="C21" s="9">
        <v>59.75</v>
      </c>
      <c r="D21" s="9">
        <v>59.75</v>
      </c>
      <c r="E21" s="9">
        <v>59.75</v>
      </c>
      <c r="F21" s="9"/>
      <c r="G21" s="9"/>
    </row>
    <row r="22" spans="1:7" ht="26.1" customHeight="1">
      <c r="A22" s="28" t="s">
        <v>86</v>
      </c>
      <c r="B22" s="8" t="s">
        <v>87</v>
      </c>
      <c r="C22" s="9">
        <v>59.75</v>
      </c>
      <c r="D22" s="9">
        <v>59.75</v>
      </c>
      <c r="E22" s="9">
        <v>59.75</v>
      </c>
      <c r="F22" s="9"/>
      <c r="G22" s="9"/>
    </row>
    <row r="23" spans="1:7" ht="26.1" customHeight="1">
      <c r="A23" s="28" t="s">
        <v>88</v>
      </c>
      <c r="B23" s="8" t="s">
        <v>89</v>
      </c>
      <c r="C23" s="9">
        <v>97.67</v>
      </c>
      <c r="D23" s="9">
        <v>97.67</v>
      </c>
      <c r="E23" s="9">
        <v>97.67</v>
      </c>
      <c r="F23" s="9"/>
      <c r="G23" s="9"/>
    </row>
    <row r="24" spans="1:7" ht="26.1" customHeight="1">
      <c r="A24" s="28" t="s">
        <v>90</v>
      </c>
      <c r="B24" s="8" t="s">
        <v>91</v>
      </c>
      <c r="C24" s="9">
        <v>97.67</v>
      </c>
      <c r="D24" s="9">
        <v>97.67</v>
      </c>
      <c r="E24" s="9">
        <v>97.67</v>
      </c>
      <c r="F24" s="9"/>
      <c r="G24" s="9"/>
    </row>
    <row r="25" spans="1:7" ht="26.1" customHeight="1">
      <c r="A25" s="28" t="s">
        <v>92</v>
      </c>
      <c r="B25" s="8" t="s">
        <v>93</v>
      </c>
      <c r="C25" s="9">
        <v>97.67</v>
      </c>
      <c r="D25" s="9">
        <v>97.67</v>
      </c>
      <c r="E25" s="9">
        <v>97.67</v>
      </c>
      <c r="F25" s="9"/>
      <c r="G25" s="9"/>
    </row>
  </sheetData>
  <mergeCells count="8">
    <mergeCell ref="A1:G1"/>
    <mergeCell ref="A4:F4"/>
    <mergeCell ref="A5:A7"/>
    <mergeCell ref="B5:B7"/>
    <mergeCell ref="C5:G5"/>
    <mergeCell ref="C6:C7"/>
    <mergeCell ref="D6:F6"/>
    <mergeCell ref="G6:G7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0.125" customWidth="1"/>
    <col min="2" max="2" width="12.875" customWidth="1"/>
    <col min="3" max="3" width="55.75" customWidth="1"/>
    <col min="4" max="5" width="20.5" customWidth="1"/>
    <col min="6" max="6" width="20.125" customWidth="1"/>
  </cols>
  <sheetData>
    <row r="1" spans="1:6" ht="35.85" customHeight="1">
      <c r="A1" s="33"/>
      <c r="B1" s="57" t="s">
        <v>111</v>
      </c>
      <c r="C1" s="57"/>
      <c r="D1" s="57"/>
      <c r="E1" s="57"/>
      <c r="F1" s="57"/>
    </row>
    <row r="2" spans="1:6" ht="16.350000000000001" customHeight="1">
      <c r="B2" s="69"/>
      <c r="C2" s="69"/>
      <c r="D2" s="69"/>
      <c r="E2" s="69"/>
      <c r="F2" s="69"/>
    </row>
    <row r="3" spans="1:6" ht="16.350000000000001" customHeight="1">
      <c r="B3" s="35" t="s">
        <v>112</v>
      </c>
      <c r="C3" s="34"/>
      <c r="D3" s="34"/>
      <c r="E3" s="34"/>
      <c r="F3" s="34"/>
    </row>
    <row r="4" spans="1:6" ht="16.350000000000001" customHeight="1">
      <c r="B4" s="59" t="s">
        <v>6</v>
      </c>
      <c r="C4" s="59"/>
      <c r="D4" s="59"/>
      <c r="E4" s="59"/>
      <c r="F4" s="34" t="s">
        <v>7</v>
      </c>
    </row>
    <row r="5" spans="1:6" ht="26.1" customHeight="1">
      <c r="B5" s="67" t="s">
        <v>113</v>
      </c>
      <c r="C5" s="67"/>
      <c r="D5" s="66" t="s">
        <v>114</v>
      </c>
      <c r="E5" s="66"/>
      <c r="F5" s="66"/>
    </row>
    <row r="6" spans="1:6" ht="26.1" customHeight="1">
      <c r="B6" s="36" t="s">
        <v>54</v>
      </c>
      <c r="C6" s="36" t="s">
        <v>55</v>
      </c>
      <c r="D6" s="37" t="s">
        <v>39</v>
      </c>
      <c r="E6" s="37" t="s">
        <v>58</v>
      </c>
      <c r="F6" s="37" t="s">
        <v>59</v>
      </c>
    </row>
    <row r="7" spans="1:6" ht="26.1" customHeight="1">
      <c r="B7" s="36"/>
      <c r="C7" s="36" t="s">
        <v>39</v>
      </c>
      <c r="D7" s="38">
        <v>1330.87</v>
      </c>
      <c r="E7" s="38">
        <v>1194.0899999999999</v>
      </c>
      <c r="F7" s="38">
        <v>136.78</v>
      </c>
    </row>
    <row r="8" spans="1:6" ht="26.1" customHeight="1">
      <c r="A8" s="70">
        <v>0</v>
      </c>
      <c r="B8" s="39" t="s">
        <v>115</v>
      </c>
      <c r="C8" s="40" t="s">
        <v>116</v>
      </c>
      <c r="D8" s="9">
        <v>1049.69</v>
      </c>
      <c r="E8" s="9">
        <v>1049.69</v>
      </c>
      <c r="F8" s="9"/>
    </row>
    <row r="9" spans="1:6" ht="26.1" customHeight="1">
      <c r="A9" s="70"/>
      <c r="B9" s="39" t="s">
        <v>117</v>
      </c>
      <c r="C9" s="40" t="s">
        <v>118</v>
      </c>
      <c r="D9" s="9">
        <v>285.56</v>
      </c>
      <c r="E9" s="9">
        <v>285.56</v>
      </c>
      <c r="F9" s="9"/>
    </row>
    <row r="10" spans="1:6" ht="26.1" customHeight="1">
      <c r="A10" s="70"/>
      <c r="B10" s="39" t="s">
        <v>119</v>
      </c>
      <c r="C10" s="40" t="s">
        <v>120</v>
      </c>
      <c r="D10" s="9">
        <v>12.51</v>
      </c>
      <c r="E10" s="9">
        <v>12.51</v>
      </c>
      <c r="F10" s="9"/>
    </row>
    <row r="11" spans="1:6" ht="26.1" customHeight="1">
      <c r="A11" s="70"/>
      <c r="B11" s="39" t="s">
        <v>121</v>
      </c>
      <c r="C11" s="40" t="s">
        <v>122</v>
      </c>
      <c r="D11" s="9">
        <v>389.41</v>
      </c>
      <c r="E11" s="9">
        <v>389.41</v>
      </c>
      <c r="F11" s="9"/>
    </row>
    <row r="12" spans="1:6" ht="26.1" customHeight="1">
      <c r="A12" s="70"/>
      <c r="B12" s="39" t="s">
        <v>123</v>
      </c>
      <c r="C12" s="40" t="s">
        <v>124</v>
      </c>
      <c r="D12" s="9">
        <v>107.73</v>
      </c>
      <c r="E12" s="9">
        <v>107.73</v>
      </c>
      <c r="F12" s="9"/>
    </row>
    <row r="13" spans="1:6" ht="26.1" customHeight="1">
      <c r="A13" s="70"/>
      <c r="B13" s="39" t="s">
        <v>125</v>
      </c>
      <c r="C13" s="40" t="s">
        <v>126</v>
      </c>
      <c r="D13" s="9">
        <v>16</v>
      </c>
      <c r="E13" s="9">
        <v>16</v>
      </c>
      <c r="F13" s="9"/>
    </row>
    <row r="14" spans="1:6" ht="26.1" customHeight="1">
      <c r="A14" s="70"/>
      <c r="B14" s="39" t="s">
        <v>127</v>
      </c>
      <c r="C14" s="40" t="s">
        <v>128</v>
      </c>
      <c r="D14" s="9">
        <v>39.83</v>
      </c>
      <c r="E14" s="9">
        <v>39.83</v>
      </c>
      <c r="F14" s="9"/>
    </row>
    <row r="15" spans="1:6" ht="26.1" customHeight="1">
      <c r="A15" s="70"/>
      <c r="B15" s="39" t="s">
        <v>129</v>
      </c>
      <c r="C15" s="40" t="s">
        <v>130</v>
      </c>
      <c r="D15" s="9">
        <v>19.920000000000002</v>
      </c>
      <c r="E15" s="9">
        <v>19.920000000000002</v>
      </c>
      <c r="F15" s="9"/>
    </row>
    <row r="16" spans="1:6" ht="26.1" customHeight="1">
      <c r="A16" s="70"/>
      <c r="B16" s="39" t="s">
        <v>131</v>
      </c>
      <c r="C16" s="40" t="s">
        <v>132</v>
      </c>
      <c r="D16" s="9">
        <v>5.23</v>
      </c>
      <c r="E16" s="9">
        <v>5.23</v>
      </c>
      <c r="F16" s="9"/>
    </row>
    <row r="17" spans="1:6" ht="26.1" customHeight="1">
      <c r="A17" s="70"/>
      <c r="B17" s="39" t="s">
        <v>133</v>
      </c>
      <c r="C17" s="40" t="s">
        <v>134</v>
      </c>
      <c r="D17" s="9">
        <v>97.67</v>
      </c>
      <c r="E17" s="9">
        <v>97.67</v>
      </c>
      <c r="F17" s="9"/>
    </row>
    <row r="18" spans="1:6" ht="26.1" customHeight="1">
      <c r="A18" s="70"/>
      <c r="B18" s="39" t="s">
        <v>135</v>
      </c>
      <c r="C18" s="40" t="s">
        <v>136</v>
      </c>
      <c r="D18" s="9">
        <v>75.83</v>
      </c>
      <c r="E18" s="9">
        <v>75.83</v>
      </c>
      <c r="F18" s="9"/>
    </row>
    <row r="19" spans="1:6" ht="26.1" customHeight="1">
      <c r="A19" s="70"/>
      <c r="B19" s="39" t="s">
        <v>137</v>
      </c>
      <c r="C19" s="40" t="s">
        <v>138</v>
      </c>
      <c r="D19" s="9">
        <v>136.78</v>
      </c>
      <c r="E19" s="9"/>
      <c r="F19" s="9">
        <v>136.78</v>
      </c>
    </row>
    <row r="20" spans="1:6" ht="26.1" customHeight="1">
      <c r="A20" s="70"/>
      <c r="B20" s="39" t="s">
        <v>139</v>
      </c>
      <c r="C20" s="40" t="s">
        <v>140</v>
      </c>
      <c r="D20" s="9">
        <v>6.97</v>
      </c>
      <c r="E20" s="9"/>
      <c r="F20" s="9">
        <v>6.97</v>
      </c>
    </row>
    <row r="21" spans="1:6" ht="26.1" customHeight="1">
      <c r="A21" s="70"/>
      <c r="B21" s="39" t="s">
        <v>141</v>
      </c>
      <c r="C21" s="40" t="s">
        <v>142</v>
      </c>
      <c r="D21" s="9">
        <v>2.89</v>
      </c>
      <c r="E21" s="9"/>
      <c r="F21" s="9">
        <v>2.89</v>
      </c>
    </row>
    <row r="22" spans="1:6" ht="26.1" customHeight="1">
      <c r="A22" s="70"/>
      <c r="B22" s="39" t="s">
        <v>143</v>
      </c>
      <c r="C22" s="40" t="s">
        <v>144</v>
      </c>
      <c r="D22" s="9">
        <v>30.8</v>
      </c>
      <c r="E22" s="9"/>
      <c r="F22" s="9">
        <v>30.8</v>
      </c>
    </row>
    <row r="23" spans="1:6" ht="26.1" customHeight="1">
      <c r="A23" s="70"/>
      <c r="B23" s="39" t="s">
        <v>145</v>
      </c>
      <c r="C23" s="40" t="s">
        <v>146</v>
      </c>
      <c r="D23" s="9">
        <v>10.3</v>
      </c>
      <c r="E23" s="9"/>
      <c r="F23" s="9">
        <v>10.3</v>
      </c>
    </row>
    <row r="24" spans="1:6" ht="26.1" customHeight="1">
      <c r="A24" s="70"/>
      <c r="B24" s="39" t="s">
        <v>147</v>
      </c>
      <c r="C24" s="40" t="s">
        <v>148</v>
      </c>
      <c r="D24" s="9">
        <v>33.93</v>
      </c>
      <c r="E24" s="9"/>
      <c r="F24" s="9">
        <v>33.93</v>
      </c>
    </row>
    <row r="25" spans="1:6" ht="26.1" customHeight="1">
      <c r="A25" s="70"/>
      <c r="B25" s="39" t="s">
        <v>149</v>
      </c>
      <c r="C25" s="40" t="s">
        <v>150</v>
      </c>
      <c r="D25" s="9">
        <v>15.64</v>
      </c>
      <c r="E25" s="9"/>
      <c r="F25" s="9">
        <v>15.64</v>
      </c>
    </row>
    <row r="26" spans="1:6" ht="26.1" customHeight="1">
      <c r="A26" s="70"/>
      <c r="B26" s="39" t="s">
        <v>151</v>
      </c>
      <c r="C26" s="40" t="s">
        <v>152</v>
      </c>
      <c r="D26" s="9">
        <v>7</v>
      </c>
      <c r="E26" s="9"/>
      <c r="F26" s="9">
        <v>7</v>
      </c>
    </row>
    <row r="27" spans="1:6" ht="26.1" customHeight="1">
      <c r="A27" s="70"/>
      <c r="B27" s="39" t="s">
        <v>153</v>
      </c>
      <c r="C27" s="40" t="s">
        <v>154</v>
      </c>
      <c r="D27" s="9">
        <v>1</v>
      </c>
      <c r="E27" s="9"/>
      <c r="F27" s="9">
        <v>1</v>
      </c>
    </row>
    <row r="28" spans="1:6" ht="26.1" customHeight="1">
      <c r="A28" s="70"/>
      <c r="B28" s="39" t="s">
        <v>155</v>
      </c>
      <c r="C28" s="40" t="s">
        <v>156</v>
      </c>
      <c r="D28" s="9">
        <v>1</v>
      </c>
      <c r="E28" s="9"/>
      <c r="F28" s="9">
        <v>1</v>
      </c>
    </row>
    <row r="29" spans="1:6" ht="26.1" customHeight="1">
      <c r="A29" s="70"/>
      <c r="B29" s="39" t="s">
        <v>157</v>
      </c>
      <c r="C29" s="40" t="s">
        <v>158</v>
      </c>
      <c r="D29" s="9">
        <v>13.05</v>
      </c>
      <c r="E29" s="9"/>
      <c r="F29" s="9">
        <v>13.05</v>
      </c>
    </row>
    <row r="30" spans="1:6" ht="26.1" customHeight="1">
      <c r="A30" s="70"/>
      <c r="B30" s="39" t="s">
        <v>159</v>
      </c>
      <c r="C30" s="40" t="s">
        <v>160</v>
      </c>
      <c r="D30" s="9">
        <v>2</v>
      </c>
      <c r="E30" s="9"/>
      <c r="F30" s="9">
        <v>2</v>
      </c>
    </row>
    <row r="31" spans="1:6" ht="26.1" customHeight="1">
      <c r="A31" s="70"/>
      <c r="B31" s="39" t="s">
        <v>161</v>
      </c>
      <c r="C31" s="40" t="s">
        <v>162</v>
      </c>
      <c r="D31" s="9">
        <v>12.2</v>
      </c>
      <c r="E31" s="9"/>
      <c r="F31" s="9">
        <v>12.2</v>
      </c>
    </row>
    <row r="32" spans="1:6" ht="26.1" customHeight="1">
      <c r="A32" s="70"/>
      <c r="B32" s="39" t="s">
        <v>163</v>
      </c>
      <c r="C32" s="40" t="s">
        <v>164</v>
      </c>
      <c r="D32" s="9">
        <v>144.4</v>
      </c>
      <c r="E32" s="9">
        <v>144.4</v>
      </c>
      <c r="F32" s="9"/>
    </row>
    <row r="33" spans="1:6" ht="26.1" customHeight="1">
      <c r="A33" s="70"/>
      <c r="B33" s="39" t="s">
        <v>165</v>
      </c>
      <c r="C33" s="40" t="s">
        <v>166</v>
      </c>
      <c r="D33" s="9">
        <v>127.72</v>
      </c>
      <c r="E33" s="9">
        <v>127.72</v>
      </c>
      <c r="F33" s="9"/>
    </row>
    <row r="34" spans="1:6" ht="26.1" customHeight="1">
      <c r="A34" s="70"/>
      <c r="B34" s="39" t="s">
        <v>167</v>
      </c>
      <c r="C34" s="40" t="s">
        <v>168</v>
      </c>
      <c r="D34" s="9">
        <v>16.68</v>
      </c>
      <c r="E34" s="9">
        <v>16.68</v>
      </c>
      <c r="F34" s="9"/>
    </row>
  </sheetData>
  <mergeCells count="6">
    <mergeCell ref="A8:A34"/>
    <mergeCell ref="B1:F1"/>
    <mergeCell ref="B2:F2"/>
    <mergeCell ref="B4:E4"/>
    <mergeCell ref="B5:C5"/>
    <mergeCell ref="D5:F5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6" topLeftCell="A7" activePane="bottomLeft" state="frozen"/>
      <selection pane="bottomLeft" sqref="A1:F1"/>
    </sheetView>
  </sheetViews>
  <sheetFormatPr defaultColWidth="10" defaultRowHeight="13.5"/>
  <cols>
    <col min="1" max="1" width="29.5" customWidth="1"/>
    <col min="2" max="2" width="29" customWidth="1"/>
    <col min="3" max="4" width="17.75" customWidth="1"/>
    <col min="5" max="5" width="17.375" customWidth="1"/>
    <col min="6" max="6" width="17.875" customWidth="1"/>
  </cols>
  <sheetData>
    <row r="1" spans="1:6" ht="35.85" customHeight="1">
      <c r="A1" s="57" t="s">
        <v>169</v>
      </c>
      <c r="B1" s="57"/>
      <c r="C1" s="57"/>
      <c r="D1" s="57"/>
      <c r="E1" s="57"/>
      <c r="F1" s="57"/>
    </row>
    <row r="2" spans="1:6" ht="16.350000000000001" customHeight="1">
      <c r="A2" s="23"/>
      <c r="B2" s="23"/>
      <c r="C2" s="23"/>
      <c r="D2" s="23"/>
      <c r="E2" s="23"/>
      <c r="F2" s="23"/>
    </row>
    <row r="3" spans="1:6" ht="16.350000000000001" customHeight="1">
      <c r="A3" s="24" t="s">
        <v>170</v>
      </c>
      <c r="B3" s="25"/>
      <c r="C3" s="25"/>
      <c r="D3" s="25"/>
      <c r="E3" s="25"/>
      <c r="F3" s="25"/>
    </row>
    <row r="4" spans="1:6" ht="16.350000000000001" customHeight="1">
      <c r="A4" s="59" t="s">
        <v>6</v>
      </c>
      <c r="B4" s="59"/>
      <c r="C4" s="59"/>
      <c r="D4" s="59"/>
      <c r="E4" s="59"/>
      <c r="F4" s="4" t="s">
        <v>7</v>
      </c>
    </row>
    <row r="5" spans="1:6" ht="26.1" customHeight="1">
      <c r="A5" s="67" t="s">
        <v>171</v>
      </c>
      <c r="B5" s="64" t="s">
        <v>172</v>
      </c>
      <c r="C5" s="64" t="s">
        <v>173</v>
      </c>
      <c r="D5" s="64"/>
      <c r="E5" s="64"/>
      <c r="F5" s="64" t="s">
        <v>174</v>
      </c>
    </row>
    <row r="6" spans="1:6" ht="26.1" customHeight="1">
      <c r="A6" s="67"/>
      <c r="B6" s="64"/>
      <c r="C6" s="7" t="s">
        <v>45</v>
      </c>
      <c r="D6" s="7" t="s">
        <v>175</v>
      </c>
      <c r="E6" s="7" t="s">
        <v>176</v>
      </c>
      <c r="F6" s="64"/>
    </row>
    <row r="7" spans="1:6" ht="26.1" customHeight="1">
      <c r="A7" s="9">
        <v>2</v>
      </c>
      <c r="B7" s="9"/>
      <c r="C7" s="9">
        <v>2</v>
      </c>
      <c r="D7" s="9"/>
      <c r="E7" s="9">
        <v>2</v>
      </c>
      <c r="F7" s="9"/>
    </row>
  </sheetData>
  <mergeCells count="6">
    <mergeCell ref="A1:F1"/>
    <mergeCell ref="A4:E4"/>
    <mergeCell ref="A5:A6"/>
    <mergeCell ref="B5:B6"/>
    <mergeCell ref="C5:E5"/>
    <mergeCell ref="F5:F6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pane ySplit="6" topLeftCell="A7" activePane="bottomLeft" state="frozen"/>
      <selection pane="bottomLeft" sqref="A1:E1"/>
    </sheetView>
  </sheetViews>
  <sheetFormatPr defaultColWidth="10" defaultRowHeight="13.5"/>
  <cols>
    <col min="1" max="1" width="12.625" customWidth="1"/>
    <col min="2" max="2" width="58.75" customWidth="1"/>
    <col min="3" max="4" width="19.5" customWidth="1"/>
    <col min="5" max="5" width="19.375" customWidth="1"/>
  </cols>
  <sheetData>
    <row r="1" spans="1:5" ht="35.85" customHeight="1">
      <c r="A1" s="57" t="s">
        <v>177</v>
      </c>
      <c r="B1" s="57"/>
      <c r="C1" s="57"/>
      <c r="D1" s="57"/>
      <c r="E1" s="57"/>
    </row>
    <row r="2" spans="1:5" ht="16.350000000000001" customHeight="1">
      <c r="A2" s="23"/>
      <c r="B2" s="23"/>
      <c r="C2" s="23"/>
      <c r="D2" s="23"/>
      <c r="E2" s="23"/>
    </row>
    <row r="3" spans="1:5" ht="16.350000000000001" customHeight="1">
      <c r="A3" s="24" t="s">
        <v>178</v>
      </c>
      <c r="B3" s="25"/>
      <c r="C3" s="25"/>
      <c r="D3" s="25"/>
      <c r="E3" s="4"/>
    </row>
    <row r="4" spans="1:5" ht="16.350000000000001" customHeight="1">
      <c r="A4" s="59" t="s">
        <v>6</v>
      </c>
      <c r="B4" s="59"/>
      <c r="C4" s="59"/>
      <c r="D4" s="59"/>
      <c r="E4" s="4" t="s">
        <v>7</v>
      </c>
    </row>
    <row r="5" spans="1:5" ht="26.1" customHeight="1">
      <c r="A5" s="67" t="s">
        <v>54</v>
      </c>
      <c r="B5" s="64" t="s">
        <v>55</v>
      </c>
      <c r="C5" s="64" t="s">
        <v>179</v>
      </c>
      <c r="D5" s="64"/>
      <c r="E5" s="64"/>
    </row>
    <row r="6" spans="1:5" ht="26.1" customHeight="1">
      <c r="A6" s="67"/>
      <c r="B6" s="64"/>
      <c r="C6" s="7" t="s">
        <v>39</v>
      </c>
      <c r="D6" s="7" t="s">
        <v>56</v>
      </c>
      <c r="E6" s="7" t="s">
        <v>57</v>
      </c>
    </row>
    <row r="7" spans="1:5" ht="26.1" customHeight="1">
      <c r="A7" s="10"/>
      <c r="B7" s="22" t="s">
        <v>39</v>
      </c>
      <c r="C7" s="9"/>
      <c r="D7" s="9"/>
      <c r="E7" s="9"/>
    </row>
    <row r="8" spans="1:5" ht="26.1" customHeight="1">
      <c r="A8" s="28"/>
      <c r="B8" s="8"/>
      <c r="C8" s="9"/>
      <c r="D8" s="9"/>
      <c r="E8" s="9"/>
    </row>
    <row r="9" spans="1:5" ht="24" customHeight="1">
      <c r="A9" s="71" t="s">
        <v>180</v>
      </c>
      <c r="B9" s="71"/>
      <c r="C9" s="71"/>
      <c r="D9" s="71"/>
      <c r="E9" s="71"/>
    </row>
    <row r="10" spans="1:5" ht="16.350000000000001" customHeight="1"/>
    <row r="11" spans="1:5" ht="16.350000000000001" customHeight="1"/>
    <row r="12" spans="1:5" ht="16.350000000000001" customHeight="1"/>
    <row r="13" spans="1:5" ht="16.350000000000001" customHeight="1"/>
    <row r="14" spans="1:5" ht="16.350000000000001" customHeight="1"/>
    <row r="15" spans="1:5" ht="16.350000000000001" customHeight="1"/>
    <row r="16" spans="1:5" ht="16.350000000000001" customHeight="1"/>
    <row r="17" spans="1:5" ht="16.350000000000001" customHeight="1"/>
    <row r="18" spans="1:5" ht="16.350000000000001" customHeight="1"/>
    <row r="19" spans="1:5" ht="16.350000000000001" customHeight="1"/>
    <row r="20" spans="1:5" ht="16.350000000000001" customHeight="1"/>
    <row r="21" spans="1:5" ht="16.350000000000001" customHeight="1"/>
    <row r="22" spans="1:5" ht="16.350000000000001" customHeight="1"/>
    <row r="23" spans="1:5" ht="16.350000000000001" customHeight="1"/>
    <row r="24" spans="1:5" ht="16.350000000000001" customHeight="1"/>
    <row r="25" spans="1:5" ht="16.350000000000001" customHeight="1"/>
    <row r="26" spans="1:5" ht="16.350000000000001" customHeight="1"/>
    <row r="27" spans="1:5" ht="16.350000000000001" customHeight="1"/>
    <row r="28" spans="1:5" ht="24" customHeight="1">
      <c r="A28" s="71"/>
      <c r="B28" s="71"/>
      <c r="C28" s="71"/>
      <c r="D28" s="71"/>
      <c r="E28" s="71"/>
    </row>
  </sheetData>
  <mergeCells count="7">
    <mergeCell ref="A9:E9"/>
    <mergeCell ref="A28:E28"/>
    <mergeCell ref="A1:E1"/>
    <mergeCell ref="A4:D4"/>
    <mergeCell ref="A5:A6"/>
    <mergeCell ref="B5:B6"/>
    <mergeCell ref="C5:E5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 activeCell="C8" sqref="C8"/>
    </sheetView>
  </sheetViews>
  <sheetFormatPr defaultColWidth="10" defaultRowHeight="13.5"/>
  <cols>
    <col min="1" max="1" width="12.8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1" width="7.7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72" t="s">
        <v>181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6.350000000000001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17"/>
      <c r="L2" s="17"/>
      <c r="M2" s="17"/>
      <c r="N2" s="17"/>
      <c r="O2" s="43"/>
    </row>
    <row r="3" spans="1:15" ht="16.350000000000001" customHeight="1">
      <c r="A3" s="42" t="s">
        <v>182</v>
      </c>
      <c r="B3" s="44"/>
      <c r="C3" s="20"/>
      <c r="D3" s="20"/>
      <c r="E3" s="20"/>
      <c r="F3" s="20"/>
      <c r="G3" s="20"/>
      <c r="H3" s="20"/>
      <c r="I3" s="20"/>
      <c r="J3" s="42"/>
      <c r="K3" s="42"/>
      <c r="L3" s="42"/>
      <c r="M3" s="5"/>
      <c r="N3" s="5"/>
      <c r="O3" s="43"/>
    </row>
    <row r="4" spans="1:15" ht="16.350000000000001" customHeight="1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73" t="s">
        <v>7</v>
      </c>
      <c r="L4" s="73"/>
      <c r="M4" s="73"/>
      <c r="N4" s="73"/>
      <c r="O4" s="73"/>
    </row>
    <row r="5" spans="1:15" ht="26.1" customHeight="1">
      <c r="A5" s="66" t="s">
        <v>36</v>
      </c>
      <c r="B5" s="64" t="s">
        <v>183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6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6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22" t="s">
        <v>39</v>
      </c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7.6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7.6" customHeight="1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20">
    <mergeCell ref="L6:L7"/>
    <mergeCell ref="M6:M7"/>
    <mergeCell ref="N6:N7"/>
    <mergeCell ref="O6:O7"/>
    <mergeCell ref="A1:O1"/>
    <mergeCell ref="A4:J4"/>
    <mergeCell ref="K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pane ySplit="7" topLeftCell="A8" activePane="bottomLeft" state="frozen"/>
      <selection pane="bottomLeft" activeCell="C9" sqref="C9"/>
    </sheetView>
  </sheetViews>
  <sheetFormatPr defaultColWidth="10" defaultRowHeight="13.5"/>
  <cols>
    <col min="1" max="1" width="15.3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0" width="14.75" customWidth="1"/>
    <col min="11" max="11" width="7.7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74" t="s">
        <v>185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186</v>
      </c>
      <c r="B3" s="19"/>
      <c r="C3" s="20"/>
      <c r="D3" s="20"/>
      <c r="E3" s="21"/>
      <c r="F3" s="21"/>
      <c r="G3" s="21"/>
      <c r="H3" s="21"/>
      <c r="I3" s="21"/>
      <c r="J3" s="3"/>
      <c r="K3" s="3"/>
      <c r="L3" s="5"/>
      <c r="M3" s="5"/>
      <c r="N3" s="61"/>
      <c r="O3" s="61"/>
    </row>
    <row r="4" spans="1:15" ht="16.350000000000001" customHeight="1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 t="s">
        <v>35</v>
      </c>
      <c r="O4" s="63"/>
    </row>
    <row r="5" spans="1:15" ht="26.1" customHeight="1">
      <c r="A5" s="64" t="s">
        <v>54</v>
      </c>
      <c r="B5" s="64" t="s">
        <v>55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4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4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7"/>
      <c r="B8" s="7" t="s">
        <v>39</v>
      </c>
      <c r="C8" s="9">
        <f>2190.491-841.29</f>
        <v>1349.201</v>
      </c>
      <c r="D8" s="9">
        <f>2172.16-841.29</f>
        <v>1330.87</v>
      </c>
      <c r="E8" s="9">
        <f>2172.16-841.29</f>
        <v>1330.87</v>
      </c>
      <c r="F8" s="9"/>
      <c r="G8" s="9"/>
      <c r="H8" s="9"/>
      <c r="I8" s="9"/>
      <c r="J8" s="9">
        <v>18.331</v>
      </c>
      <c r="K8" s="9">
        <v>18.331</v>
      </c>
      <c r="L8" s="9"/>
      <c r="M8" s="9"/>
      <c r="N8" s="9"/>
      <c r="O8" s="9"/>
    </row>
    <row r="9" spans="1:15" ht="26.1" customHeight="1">
      <c r="A9" s="8" t="s">
        <v>60</v>
      </c>
      <c r="B9" s="8" t="s">
        <v>61</v>
      </c>
      <c r="C9" s="9">
        <v>916.48099999999999</v>
      </c>
      <c r="D9" s="9">
        <v>898.15</v>
      </c>
      <c r="E9" s="9">
        <v>898.15</v>
      </c>
      <c r="F9" s="9"/>
      <c r="G9" s="9"/>
      <c r="H9" s="9"/>
      <c r="I9" s="9"/>
      <c r="J9" s="9">
        <v>18.331</v>
      </c>
      <c r="K9" s="9">
        <v>18.331</v>
      </c>
      <c r="L9" s="9"/>
      <c r="M9" s="9"/>
      <c r="N9" s="9"/>
      <c r="O9" s="9"/>
    </row>
    <row r="10" spans="1:15" ht="27.6" customHeight="1">
      <c r="A10" s="8" t="s">
        <v>187</v>
      </c>
      <c r="B10" s="8" t="s">
        <v>188</v>
      </c>
      <c r="C10" s="9">
        <v>916.48099999999999</v>
      </c>
      <c r="D10" s="9">
        <v>898.15</v>
      </c>
      <c r="E10" s="9">
        <v>898.15</v>
      </c>
      <c r="F10" s="9"/>
      <c r="G10" s="9"/>
      <c r="H10" s="9"/>
      <c r="I10" s="9"/>
      <c r="J10" s="9">
        <v>18.331</v>
      </c>
      <c r="K10" s="9">
        <v>18.331</v>
      </c>
      <c r="L10" s="9"/>
      <c r="M10" s="9"/>
      <c r="N10" s="9"/>
      <c r="O10" s="9"/>
    </row>
    <row r="11" spans="1:15" ht="26.1" customHeight="1">
      <c r="A11" s="8" t="s">
        <v>189</v>
      </c>
      <c r="B11" s="8" t="s">
        <v>190</v>
      </c>
      <c r="C11" s="9">
        <v>916.48099999999999</v>
      </c>
      <c r="D11" s="9">
        <v>898.15</v>
      </c>
      <c r="E11" s="9">
        <v>898.15</v>
      </c>
      <c r="F11" s="9"/>
      <c r="G11" s="9"/>
      <c r="H11" s="9"/>
      <c r="I11" s="9"/>
      <c r="J11" s="9">
        <v>18.331</v>
      </c>
      <c r="K11" s="9">
        <v>18.331</v>
      </c>
      <c r="L11" s="9"/>
      <c r="M11" s="9"/>
      <c r="N11" s="9"/>
      <c r="O11" s="9"/>
    </row>
    <row r="12" spans="1:15" ht="27.6" customHeight="1">
      <c r="A12" s="8" t="s">
        <v>66</v>
      </c>
      <c r="B12" s="8" t="s">
        <v>67</v>
      </c>
      <c r="C12" s="9">
        <v>275.3</v>
      </c>
      <c r="D12" s="9">
        <v>275.3</v>
      </c>
      <c r="E12" s="9">
        <v>275.3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7.6" customHeight="1">
      <c r="A13" s="8" t="s">
        <v>191</v>
      </c>
      <c r="B13" s="8" t="s">
        <v>192</v>
      </c>
      <c r="C13" s="9">
        <v>258.62</v>
      </c>
      <c r="D13" s="9">
        <v>258.62</v>
      </c>
      <c r="E13" s="9">
        <v>258.62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6.1" customHeight="1">
      <c r="A14" s="8" t="s">
        <v>193</v>
      </c>
      <c r="B14" s="8" t="s">
        <v>194</v>
      </c>
      <c r="C14" s="9">
        <v>134.88999999999999</v>
      </c>
      <c r="D14" s="9">
        <v>134.88999999999999</v>
      </c>
      <c r="E14" s="9">
        <v>134.88999999999999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7.6" customHeight="1">
      <c r="A15" s="8" t="s">
        <v>195</v>
      </c>
      <c r="B15" s="8" t="s">
        <v>196</v>
      </c>
      <c r="C15" s="9">
        <v>107.73</v>
      </c>
      <c r="D15" s="9">
        <v>107.73</v>
      </c>
      <c r="E15" s="9">
        <v>107.73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7.6" customHeight="1">
      <c r="A16" s="8" t="s">
        <v>197</v>
      </c>
      <c r="B16" s="8" t="s">
        <v>198</v>
      </c>
      <c r="C16" s="9">
        <v>16</v>
      </c>
      <c r="D16" s="9">
        <v>16</v>
      </c>
      <c r="E16" s="9">
        <v>16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6.1" customHeight="1">
      <c r="A17" s="8" t="s">
        <v>199</v>
      </c>
      <c r="B17" s="8" t="s">
        <v>200</v>
      </c>
      <c r="C17" s="9">
        <v>16.68</v>
      </c>
      <c r="D17" s="9">
        <v>16.68</v>
      </c>
      <c r="E17" s="9">
        <v>16.68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26.1" customHeight="1">
      <c r="A18" s="8" t="s">
        <v>201</v>
      </c>
      <c r="B18" s="8" t="s">
        <v>202</v>
      </c>
      <c r="C18" s="9">
        <v>13.44</v>
      </c>
      <c r="D18" s="9">
        <v>13.44</v>
      </c>
      <c r="E18" s="9">
        <v>13.44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6.1" customHeight="1">
      <c r="A19" s="8" t="s">
        <v>203</v>
      </c>
      <c r="B19" s="8" t="s">
        <v>204</v>
      </c>
      <c r="C19" s="9">
        <v>3.24</v>
      </c>
      <c r="D19" s="9">
        <v>3.24</v>
      </c>
      <c r="E19" s="9">
        <v>3.24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26.1" customHeight="1">
      <c r="A20" s="8" t="s">
        <v>82</v>
      </c>
      <c r="B20" s="8" t="s">
        <v>83</v>
      </c>
      <c r="C20" s="9">
        <v>59.75</v>
      </c>
      <c r="D20" s="9">
        <v>59.75</v>
      </c>
      <c r="E20" s="9">
        <v>59.75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6.1" customHeight="1">
      <c r="A21" s="8" t="s">
        <v>205</v>
      </c>
      <c r="B21" s="8" t="s">
        <v>206</v>
      </c>
      <c r="C21" s="9">
        <v>59.75</v>
      </c>
      <c r="D21" s="9">
        <v>59.75</v>
      </c>
      <c r="E21" s="9">
        <v>59.75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26.1" customHeight="1">
      <c r="A22" s="8" t="s">
        <v>207</v>
      </c>
      <c r="B22" s="8" t="s">
        <v>208</v>
      </c>
      <c r="C22" s="9">
        <v>59.75</v>
      </c>
      <c r="D22" s="9">
        <v>59.75</v>
      </c>
      <c r="E22" s="9">
        <v>59.75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6.1" customHeight="1">
      <c r="A23" s="8" t="s">
        <v>88</v>
      </c>
      <c r="B23" s="8" t="s">
        <v>89</v>
      </c>
      <c r="C23" s="9">
        <v>97.67</v>
      </c>
      <c r="D23" s="9">
        <v>97.67</v>
      </c>
      <c r="E23" s="9">
        <v>97.67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26.1" customHeight="1">
      <c r="A24" s="8" t="s">
        <v>209</v>
      </c>
      <c r="B24" s="8" t="s">
        <v>210</v>
      </c>
      <c r="C24" s="9">
        <v>97.67</v>
      </c>
      <c r="D24" s="9">
        <v>97.67</v>
      </c>
      <c r="E24" s="9">
        <v>97.67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26.1" customHeight="1">
      <c r="A25" s="8" t="s">
        <v>211</v>
      </c>
      <c r="B25" s="8" t="s">
        <v>212</v>
      </c>
      <c r="C25" s="9">
        <v>97.67</v>
      </c>
      <c r="D25" s="9">
        <v>97.67</v>
      </c>
      <c r="E25" s="9">
        <v>97.67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pane ySplit="7" topLeftCell="A8" activePane="bottomLeft" state="frozen"/>
      <selection pane="bottomLeft" activeCell="E8" sqref="E8"/>
    </sheetView>
  </sheetViews>
  <sheetFormatPr defaultColWidth="10" defaultRowHeight="13.5"/>
  <cols>
    <col min="1" max="1" width="12.8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1" width="7.7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57" t="s">
        <v>213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214</v>
      </c>
      <c r="B3" s="19"/>
      <c r="C3" s="20"/>
      <c r="D3" s="20"/>
      <c r="E3" s="21"/>
      <c r="F3" s="21"/>
      <c r="G3" s="21"/>
      <c r="H3" s="21"/>
      <c r="I3" s="21"/>
      <c r="J3" s="3"/>
      <c r="K3" s="3"/>
      <c r="L3" s="5"/>
      <c r="M3" s="5"/>
      <c r="N3" s="61"/>
      <c r="O3" s="61"/>
    </row>
    <row r="4" spans="1:15" ht="16.350000000000001" customHeight="1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 t="s">
        <v>35</v>
      </c>
      <c r="O4" s="63"/>
    </row>
    <row r="5" spans="1:15" ht="26.1" customHeight="1">
      <c r="A5" s="64" t="s">
        <v>54</v>
      </c>
      <c r="B5" s="64" t="s">
        <v>55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4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4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7"/>
      <c r="B8" s="7" t="s">
        <v>39</v>
      </c>
      <c r="C8" s="9">
        <f>2190.491-841.29</f>
        <v>1349.201</v>
      </c>
      <c r="D8" s="9">
        <f>2172.16-841.29</f>
        <v>1330.87</v>
      </c>
      <c r="E8" s="9">
        <f>2172.16-841.29</f>
        <v>1330.87</v>
      </c>
      <c r="F8" s="9"/>
      <c r="G8" s="9"/>
      <c r="H8" s="9"/>
      <c r="I8" s="9"/>
      <c r="J8" s="9">
        <v>18.331</v>
      </c>
      <c r="K8" s="9">
        <v>18.331</v>
      </c>
      <c r="L8" s="9"/>
      <c r="M8" s="9"/>
      <c r="N8" s="9"/>
      <c r="O8" s="9"/>
    </row>
    <row r="9" spans="1:15" ht="27.6" customHeight="1">
      <c r="A9" s="46" t="s">
        <v>215</v>
      </c>
      <c r="B9" s="46" t="s">
        <v>216</v>
      </c>
      <c r="C9" s="9">
        <f>2027.291-841.29+18.8</f>
        <v>1204.8009999999999</v>
      </c>
      <c r="D9" s="9">
        <f>2008.96-841.29+18.8</f>
        <v>1186.47</v>
      </c>
      <c r="E9" s="9">
        <f>2008.96-841.29+18.8</f>
        <v>1186.47</v>
      </c>
      <c r="F9" s="9"/>
      <c r="G9" s="9"/>
      <c r="H9" s="9"/>
      <c r="I9" s="9"/>
      <c r="J9" s="9">
        <v>18.331</v>
      </c>
      <c r="K9" s="9">
        <v>18.331</v>
      </c>
      <c r="L9" s="9"/>
      <c r="M9" s="9"/>
      <c r="N9" s="9"/>
      <c r="O9" s="9"/>
    </row>
    <row r="10" spans="1:15" ht="26.1" customHeight="1">
      <c r="A10" s="46" t="s">
        <v>217</v>
      </c>
      <c r="B10" s="46" t="s">
        <v>218</v>
      </c>
      <c r="C10" s="9">
        <v>1068.021</v>
      </c>
      <c r="D10" s="9">
        <v>1049.69</v>
      </c>
      <c r="E10" s="9">
        <v>1049.69</v>
      </c>
      <c r="F10" s="9"/>
      <c r="G10" s="9"/>
      <c r="H10" s="9"/>
      <c r="I10" s="9"/>
      <c r="J10" s="9">
        <v>18.331</v>
      </c>
      <c r="K10" s="9">
        <v>18.331</v>
      </c>
      <c r="L10" s="9"/>
      <c r="M10" s="9"/>
      <c r="N10" s="9"/>
      <c r="O10" s="9"/>
    </row>
    <row r="11" spans="1:15" ht="26.1" customHeight="1">
      <c r="A11" s="46" t="s">
        <v>219</v>
      </c>
      <c r="B11" s="46" t="s">
        <v>220</v>
      </c>
      <c r="C11" s="9">
        <f>959.27-841.29+18.8</f>
        <v>136.78000000000003</v>
      </c>
      <c r="D11" s="9">
        <f>959.27-841.29+18.8</f>
        <v>136.78000000000003</v>
      </c>
      <c r="E11" s="9">
        <f>959.27-841.29+18.8</f>
        <v>136.78000000000003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7.6" customHeight="1">
      <c r="A12" s="46" t="s">
        <v>221</v>
      </c>
      <c r="B12" s="46" t="s">
        <v>164</v>
      </c>
      <c r="C12" s="9">
        <v>144.4</v>
      </c>
      <c r="D12" s="9">
        <v>144.4</v>
      </c>
      <c r="E12" s="9">
        <v>144.4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6.1" customHeight="1">
      <c r="A13" s="46" t="s">
        <v>222</v>
      </c>
      <c r="B13" s="46" t="s">
        <v>223</v>
      </c>
      <c r="C13" s="9">
        <v>16.68</v>
      </c>
      <c r="D13" s="9">
        <v>16.68</v>
      </c>
      <c r="E13" s="9">
        <v>16.68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6.1" customHeight="1">
      <c r="A14" s="46" t="s">
        <v>224</v>
      </c>
      <c r="B14" s="46" t="s">
        <v>225</v>
      </c>
      <c r="C14" s="9">
        <v>127.72</v>
      </c>
      <c r="D14" s="9">
        <v>127.72</v>
      </c>
      <c r="E14" s="9">
        <v>127.72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pane ySplit="7" topLeftCell="A8" activePane="bottomLeft" state="frozen"/>
      <selection pane="bottomLeft" activeCell="D9" sqref="D9"/>
    </sheetView>
  </sheetViews>
  <sheetFormatPr defaultColWidth="10" defaultRowHeight="13.5"/>
  <cols>
    <col min="1" max="1" width="12.8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1" width="7.7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57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227</v>
      </c>
      <c r="B3" s="19"/>
      <c r="C3" s="20"/>
      <c r="D3" s="20"/>
      <c r="E3" s="21"/>
      <c r="F3" s="21"/>
      <c r="G3" s="21"/>
      <c r="H3" s="21"/>
      <c r="I3" s="21"/>
      <c r="J3" s="3"/>
      <c r="K3" s="3"/>
      <c r="L3" s="5"/>
      <c r="M3" s="5"/>
      <c r="N3" s="61"/>
      <c r="O3" s="61"/>
    </row>
    <row r="4" spans="1:15" ht="16.350000000000001" customHeight="1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 t="s">
        <v>35</v>
      </c>
      <c r="O4" s="63"/>
    </row>
    <row r="5" spans="1:15" ht="26.1" customHeight="1">
      <c r="A5" s="64" t="s">
        <v>54</v>
      </c>
      <c r="B5" s="64" t="s">
        <v>55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4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4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7"/>
      <c r="B8" s="7" t="s">
        <v>39</v>
      </c>
      <c r="C8" s="9">
        <f>2190.491-841.29</f>
        <v>1349.201</v>
      </c>
      <c r="D8" s="9">
        <f>2172.16-841.29</f>
        <v>1330.87</v>
      </c>
      <c r="E8" s="9">
        <f>2172.16-841.29</f>
        <v>1330.87</v>
      </c>
      <c r="F8" s="9"/>
      <c r="G8" s="9"/>
      <c r="H8" s="9"/>
      <c r="I8" s="9"/>
      <c r="J8" s="9">
        <v>18.331</v>
      </c>
      <c r="K8" s="9">
        <v>18.331</v>
      </c>
      <c r="L8" s="9"/>
      <c r="M8" s="9"/>
      <c r="N8" s="9"/>
      <c r="O8" s="9"/>
    </row>
    <row r="9" spans="1:15" ht="26.1" customHeight="1">
      <c r="A9" s="28" t="s">
        <v>115</v>
      </c>
      <c r="B9" s="46" t="s">
        <v>116</v>
      </c>
      <c r="C9" s="9">
        <v>1068.021</v>
      </c>
      <c r="D9" s="9">
        <v>1049.69</v>
      </c>
      <c r="E9" s="9">
        <v>1049.69</v>
      </c>
      <c r="F9" s="9"/>
      <c r="G9" s="9"/>
      <c r="H9" s="9"/>
      <c r="I9" s="9"/>
      <c r="J9" s="9">
        <v>18.331</v>
      </c>
      <c r="K9" s="9">
        <v>18.331</v>
      </c>
      <c r="L9" s="9"/>
      <c r="M9" s="9"/>
      <c r="N9" s="9"/>
      <c r="O9" s="9"/>
    </row>
    <row r="10" spans="1:15" ht="26.1" customHeight="1">
      <c r="A10" s="28" t="s">
        <v>228</v>
      </c>
      <c r="B10" s="46" t="s">
        <v>118</v>
      </c>
      <c r="C10" s="9">
        <v>303.89100000000002</v>
      </c>
      <c r="D10" s="9">
        <v>285.56</v>
      </c>
      <c r="E10" s="9">
        <v>285.56</v>
      </c>
      <c r="F10" s="9"/>
      <c r="G10" s="9"/>
      <c r="H10" s="9"/>
      <c r="I10" s="9"/>
      <c r="J10" s="9">
        <v>18.331</v>
      </c>
      <c r="K10" s="9">
        <v>18.331</v>
      </c>
      <c r="L10" s="9"/>
      <c r="M10" s="9"/>
      <c r="N10" s="9"/>
      <c r="O10" s="9"/>
    </row>
    <row r="11" spans="1:15" ht="26.1" customHeight="1">
      <c r="A11" s="28" t="s">
        <v>229</v>
      </c>
      <c r="B11" s="46" t="s">
        <v>120</v>
      </c>
      <c r="C11" s="9">
        <v>12.51</v>
      </c>
      <c r="D11" s="9">
        <v>12.51</v>
      </c>
      <c r="E11" s="9">
        <v>12.51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6.1" customHeight="1">
      <c r="A12" s="28" t="s">
        <v>230</v>
      </c>
      <c r="B12" s="46" t="s">
        <v>122</v>
      </c>
      <c r="C12" s="9">
        <v>389.41</v>
      </c>
      <c r="D12" s="9">
        <v>389.41</v>
      </c>
      <c r="E12" s="9">
        <v>389.41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7.6" customHeight="1">
      <c r="A13" s="28" t="s">
        <v>231</v>
      </c>
      <c r="B13" s="46" t="s">
        <v>124</v>
      </c>
      <c r="C13" s="9">
        <v>107.73</v>
      </c>
      <c r="D13" s="9">
        <v>107.73</v>
      </c>
      <c r="E13" s="9">
        <v>107.73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6.1" customHeight="1">
      <c r="A14" s="28" t="s">
        <v>232</v>
      </c>
      <c r="B14" s="46" t="s">
        <v>126</v>
      </c>
      <c r="C14" s="9">
        <v>16</v>
      </c>
      <c r="D14" s="9">
        <v>16</v>
      </c>
      <c r="E14" s="9">
        <v>16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7.6" customHeight="1">
      <c r="A15" s="28" t="s">
        <v>233</v>
      </c>
      <c r="B15" s="46" t="s">
        <v>128</v>
      </c>
      <c r="C15" s="9">
        <v>39.83</v>
      </c>
      <c r="D15" s="9">
        <v>39.83</v>
      </c>
      <c r="E15" s="9">
        <v>39.83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7.6" customHeight="1">
      <c r="A16" s="28" t="s">
        <v>234</v>
      </c>
      <c r="B16" s="46" t="s">
        <v>130</v>
      </c>
      <c r="C16" s="9">
        <v>19.920000000000002</v>
      </c>
      <c r="D16" s="9">
        <v>19.920000000000002</v>
      </c>
      <c r="E16" s="9">
        <v>19.920000000000002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7.6" customHeight="1">
      <c r="A17" s="28" t="s">
        <v>235</v>
      </c>
      <c r="B17" s="46" t="s">
        <v>132</v>
      </c>
      <c r="C17" s="9">
        <v>5.23</v>
      </c>
      <c r="D17" s="9">
        <v>5.23</v>
      </c>
      <c r="E17" s="9">
        <v>5.23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26.1" customHeight="1">
      <c r="A18" s="28" t="s">
        <v>236</v>
      </c>
      <c r="B18" s="46" t="s">
        <v>134</v>
      </c>
      <c r="C18" s="9">
        <v>97.67</v>
      </c>
      <c r="D18" s="9">
        <v>97.67</v>
      </c>
      <c r="E18" s="9">
        <v>97.67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7.6" customHeight="1">
      <c r="A19" s="28" t="s">
        <v>237</v>
      </c>
      <c r="B19" s="46" t="s">
        <v>136</v>
      </c>
      <c r="C19" s="9">
        <v>75.83</v>
      </c>
      <c r="D19" s="9">
        <v>75.83</v>
      </c>
      <c r="E19" s="9">
        <v>75.83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26.1" customHeight="1">
      <c r="A20" s="28" t="s">
        <v>137</v>
      </c>
      <c r="B20" s="46" t="s">
        <v>138</v>
      </c>
      <c r="C20" s="9">
        <f>959.27-841.29+18.8</f>
        <v>136.78000000000003</v>
      </c>
      <c r="D20" s="9">
        <f>959.27-841.29+18.8</f>
        <v>136.78000000000003</v>
      </c>
      <c r="E20" s="9">
        <f>959.27-841.29+18.8</f>
        <v>136.78000000000003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6.1" customHeight="1">
      <c r="A21" s="28" t="s">
        <v>238</v>
      </c>
      <c r="B21" s="46" t="s">
        <v>140</v>
      </c>
      <c r="C21" s="9">
        <f>7.47-0.5</f>
        <v>6.97</v>
      </c>
      <c r="D21" s="9">
        <f>7.47-0.5</f>
        <v>6.97</v>
      </c>
      <c r="E21" s="9">
        <f>7.47-0.5</f>
        <v>6.97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26.1" customHeight="1">
      <c r="A22" s="28" t="s">
        <v>239</v>
      </c>
      <c r="B22" s="46" t="s">
        <v>142</v>
      </c>
      <c r="C22" s="9">
        <f>7.79-4.9</f>
        <v>2.8899999999999997</v>
      </c>
      <c r="D22" s="9">
        <f>7.79-4.9</f>
        <v>2.8899999999999997</v>
      </c>
      <c r="E22" s="9">
        <f>7.79-4.9</f>
        <v>2.8899999999999997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6.1" customHeight="1">
      <c r="A23" s="28" t="s">
        <v>240</v>
      </c>
      <c r="B23" s="46" t="s">
        <v>241</v>
      </c>
      <c r="C23" s="9">
        <f>94.01-94.01</f>
        <v>0</v>
      </c>
      <c r="D23" s="9">
        <f>94.01-94.01</f>
        <v>0</v>
      </c>
      <c r="E23" s="9">
        <f>94.01-94.01</f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26.1" customHeight="1">
      <c r="A24" s="28" t="s">
        <v>242</v>
      </c>
      <c r="B24" s="46" t="s">
        <v>144</v>
      </c>
      <c r="C24" s="9">
        <v>30.8</v>
      </c>
      <c r="D24" s="9">
        <v>30.8</v>
      </c>
      <c r="E24" s="9">
        <v>30.8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26.1" customHeight="1">
      <c r="A25" s="28" t="s">
        <v>243</v>
      </c>
      <c r="B25" s="46" t="s">
        <v>146</v>
      </c>
      <c r="C25" s="9">
        <f>77.6-67.3</f>
        <v>10.299999999999997</v>
      </c>
      <c r="D25" s="9">
        <f>77.6-67.3</f>
        <v>10.299999999999997</v>
      </c>
      <c r="E25" s="9">
        <f>77.6-67.3</f>
        <v>10.299999999999997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26.1" customHeight="1">
      <c r="A26" s="28" t="s">
        <v>244</v>
      </c>
      <c r="B26" s="46" t="s">
        <v>148</v>
      </c>
      <c r="C26" s="9">
        <f>243.05-209.12</f>
        <v>33.930000000000007</v>
      </c>
      <c r="D26" s="9">
        <f>243.05-209.12</f>
        <v>33.930000000000007</v>
      </c>
      <c r="E26" s="9">
        <f>243.05-209.12</f>
        <v>33.930000000000007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26.1" customHeight="1">
      <c r="A27" s="28" t="s">
        <v>245</v>
      </c>
      <c r="B27" s="46" t="s">
        <v>150</v>
      </c>
      <c r="C27" s="9">
        <f>45.14-29.5</f>
        <v>15.64</v>
      </c>
      <c r="D27" s="9">
        <f>45.14-29.5</f>
        <v>15.64</v>
      </c>
      <c r="E27" s="9">
        <f>45.14-29.5</f>
        <v>15.64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26.1" customHeight="1">
      <c r="A28" s="28" t="s">
        <v>246</v>
      </c>
      <c r="B28" s="46" t="s">
        <v>247</v>
      </c>
      <c r="C28" s="9">
        <f>74.42-67.42</f>
        <v>7</v>
      </c>
      <c r="D28" s="9">
        <f>74.42-67.42</f>
        <v>7</v>
      </c>
      <c r="E28" s="9">
        <f>74.42-67.42</f>
        <v>7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26.1" customHeight="1">
      <c r="A29" s="28" t="s">
        <v>248</v>
      </c>
      <c r="B29" s="46" t="s">
        <v>154</v>
      </c>
      <c r="C29" s="9">
        <v>1</v>
      </c>
      <c r="D29" s="9">
        <v>1</v>
      </c>
      <c r="E29" s="9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26.1" customHeight="1">
      <c r="A30" s="28" t="s">
        <v>249</v>
      </c>
      <c r="B30" s="46" t="s">
        <v>156</v>
      </c>
      <c r="C30" s="9">
        <f>300.8-299.8</f>
        <v>1</v>
      </c>
      <c r="D30" s="9">
        <f>300.8-299.8</f>
        <v>1</v>
      </c>
      <c r="E30" s="9">
        <f>300.8-299.8</f>
        <v>1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26.1" customHeight="1">
      <c r="A31" s="28" t="s">
        <v>250</v>
      </c>
      <c r="B31" s="46" t="s">
        <v>158</v>
      </c>
      <c r="C31" s="9">
        <v>13.05</v>
      </c>
      <c r="D31" s="9">
        <v>13.05</v>
      </c>
      <c r="E31" s="9">
        <v>13.05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27.6" customHeight="1">
      <c r="A32" s="28" t="s">
        <v>251</v>
      </c>
      <c r="B32" s="46" t="s">
        <v>160</v>
      </c>
      <c r="C32" s="9">
        <v>2</v>
      </c>
      <c r="D32" s="9">
        <v>2</v>
      </c>
      <c r="E32" s="9">
        <v>2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7.6" customHeight="1">
      <c r="A33" s="28" t="s">
        <v>252</v>
      </c>
      <c r="B33" s="46" t="s">
        <v>162</v>
      </c>
      <c r="C33" s="9">
        <f>62.14-49.94</f>
        <v>12.200000000000003</v>
      </c>
      <c r="D33" s="9">
        <f>62.14-49.94</f>
        <v>12.200000000000003</v>
      </c>
      <c r="E33" s="9">
        <f>62.14-49.94</f>
        <v>12.200000000000003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27.6" customHeight="1">
      <c r="A34" s="28" t="s">
        <v>163</v>
      </c>
      <c r="B34" s="46" t="s">
        <v>164</v>
      </c>
      <c r="C34" s="9">
        <v>144.4</v>
      </c>
      <c r="D34" s="9">
        <v>144.4</v>
      </c>
      <c r="E34" s="9">
        <v>144.4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26.1" customHeight="1">
      <c r="A35" s="28" t="s">
        <v>253</v>
      </c>
      <c r="B35" s="46" t="s">
        <v>166</v>
      </c>
      <c r="C35" s="9">
        <v>127.72</v>
      </c>
      <c r="D35" s="9">
        <v>127.72</v>
      </c>
      <c r="E35" s="9">
        <v>127.72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26.1" customHeight="1">
      <c r="A36" s="28" t="s">
        <v>254</v>
      </c>
      <c r="B36" s="46" t="s">
        <v>168</v>
      </c>
      <c r="C36" s="9">
        <v>16.68</v>
      </c>
      <c r="D36" s="9">
        <v>16.68</v>
      </c>
      <c r="E36" s="9">
        <v>16.68</v>
      </c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2.8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1" width="7.7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57" t="s">
        <v>255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3"/>
      <c r="K2" s="17"/>
      <c r="L2" s="17"/>
      <c r="M2" s="17"/>
      <c r="N2" s="17"/>
      <c r="O2" s="18"/>
    </row>
    <row r="3" spans="1:15" ht="16.350000000000001" customHeight="1">
      <c r="A3" s="3" t="s">
        <v>256</v>
      </c>
      <c r="B3" s="2"/>
      <c r="C3" s="21"/>
      <c r="D3" s="20"/>
      <c r="E3" s="21"/>
      <c r="F3" s="21"/>
      <c r="G3" s="21"/>
      <c r="H3" s="21"/>
      <c r="I3" s="21"/>
      <c r="J3" s="3"/>
      <c r="K3" s="3"/>
      <c r="L3" s="3"/>
      <c r="M3" s="5"/>
      <c r="N3" s="5"/>
      <c r="O3" s="18"/>
    </row>
    <row r="4" spans="1:15" ht="16.350000000000001" customHeight="1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3" t="s">
        <v>35</v>
      </c>
      <c r="O4" s="63"/>
    </row>
    <row r="5" spans="1:15" ht="26.1" customHeight="1">
      <c r="A5" s="66" t="s">
        <v>36</v>
      </c>
      <c r="B5" s="64" t="s">
        <v>183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6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6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22" t="s">
        <v>39</v>
      </c>
      <c r="B8" s="7"/>
      <c r="C8" s="9"/>
      <c r="D8" s="9"/>
      <c r="E8" s="9"/>
      <c r="F8" s="9"/>
      <c r="G8" s="9"/>
      <c r="H8" s="9"/>
      <c r="I8" s="9"/>
      <c r="J8" s="47"/>
      <c r="K8" s="47"/>
      <c r="L8" s="47"/>
      <c r="M8" s="47"/>
      <c r="N8" s="47"/>
      <c r="O8" s="47"/>
    </row>
    <row r="9" spans="1:15" ht="26.1" customHeight="1">
      <c r="A9" s="8"/>
      <c r="B9" s="8"/>
      <c r="C9" s="9"/>
      <c r="D9" s="9"/>
      <c r="E9" s="9"/>
      <c r="F9" s="9"/>
      <c r="G9" s="9"/>
      <c r="H9" s="9"/>
      <c r="I9" s="9"/>
      <c r="J9" s="47"/>
      <c r="K9" s="47"/>
      <c r="L9" s="47"/>
      <c r="M9" s="47"/>
      <c r="N9" s="47"/>
      <c r="O9" s="47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L6:L7"/>
    <mergeCell ref="M6:M7"/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2.875" customWidth="1"/>
    <col min="2" max="2" width="16.375" customWidth="1"/>
    <col min="3" max="4" width="11.25" customWidth="1"/>
    <col min="5" max="5" width="10.25" customWidth="1"/>
    <col min="6" max="6" width="7.875" customWidth="1"/>
    <col min="7" max="9" width="6.125" customWidth="1"/>
    <col min="10" max="11" width="7.75" customWidth="1"/>
    <col min="12" max="12" width="7.875" customWidth="1"/>
    <col min="13" max="15" width="5.625" customWidth="1"/>
    <col min="16" max="16" width="9.75" customWidth="1"/>
  </cols>
  <sheetData>
    <row r="1" spans="1:15" ht="35.85" customHeight="1">
      <c r="A1" s="72" t="s">
        <v>257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6.350000000000001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17"/>
      <c r="L2" s="17"/>
      <c r="M2" s="17"/>
      <c r="N2" s="17"/>
      <c r="O2" s="43"/>
    </row>
    <row r="3" spans="1:15" ht="16.350000000000001" customHeight="1">
      <c r="A3" s="42" t="s">
        <v>258</v>
      </c>
      <c r="B3" s="44"/>
      <c r="C3" s="20"/>
      <c r="D3" s="20"/>
      <c r="E3" s="20"/>
      <c r="F3" s="20"/>
      <c r="G3" s="20"/>
      <c r="H3" s="20"/>
      <c r="I3" s="20"/>
      <c r="J3" s="42"/>
      <c r="K3" s="42"/>
      <c r="L3" s="42"/>
      <c r="M3" s="5"/>
      <c r="N3" s="5"/>
      <c r="O3" s="43"/>
    </row>
    <row r="4" spans="1:15" ht="16.350000000000001" customHeight="1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75" t="s">
        <v>35</v>
      </c>
      <c r="O4" s="75"/>
    </row>
    <row r="5" spans="1:15" ht="26.1" customHeight="1">
      <c r="A5" s="66" t="s">
        <v>36</v>
      </c>
      <c r="B5" s="64" t="s">
        <v>183</v>
      </c>
      <c r="C5" s="65" t="s">
        <v>37</v>
      </c>
      <c r="D5" s="65" t="s">
        <v>38</v>
      </c>
      <c r="E5" s="65"/>
      <c r="F5" s="65"/>
      <c r="G5" s="65"/>
      <c r="H5" s="65"/>
      <c r="I5" s="65"/>
      <c r="J5" s="66" t="s">
        <v>29</v>
      </c>
      <c r="K5" s="66"/>
      <c r="L5" s="66"/>
      <c r="M5" s="66"/>
      <c r="N5" s="66"/>
      <c r="O5" s="66"/>
    </row>
    <row r="6" spans="1:15" ht="32.65" customHeight="1">
      <c r="A6" s="66"/>
      <c r="B6" s="64"/>
      <c r="C6" s="65"/>
      <c r="D6" s="66" t="s">
        <v>39</v>
      </c>
      <c r="E6" s="66" t="s">
        <v>0</v>
      </c>
      <c r="F6" s="66" t="s">
        <v>41</v>
      </c>
      <c r="G6" s="66" t="s">
        <v>42</v>
      </c>
      <c r="H6" s="66" t="s">
        <v>43</v>
      </c>
      <c r="I6" s="65" t="s">
        <v>44</v>
      </c>
      <c r="J6" s="66" t="s">
        <v>39</v>
      </c>
      <c r="K6" s="66" t="s">
        <v>0</v>
      </c>
      <c r="L6" s="66" t="s">
        <v>41</v>
      </c>
      <c r="M6" s="66" t="s">
        <v>42</v>
      </c>
      <c r="N6" s="66" t="s">
        <v>43</v>
      </c>
      <c r="O6" s="65" t="s">
        <v>44</v>
      </c>
    </row>
    <row r="7" spans="1:15" ht="32.65" customHeight="1">
      <c r="A7" s="66"/>
      <c r="B7" s="64"/>
      <c r="C7" s="65"/>
      <c r="D7" s="66"/>
      <c r="E7" s="66"/>
      <c r="F7" s="66"/>
      <c r="G7" s="66"/>
      <c r="H7" s="66"/>
      <c r="I7" s="65"/>
      <c r="J7" s="66"/>
      <c r="K7" s="66"/>
      <c r="L7" s="66"/>
      <c r="M7" s="66"/>
      <c r="N7" s="66"/>
      <c r="O7" s="65"/>
    </row>
    <row r="8" spans="1:15" ht="26.1" customHeight="1">
      <c r="A8" s="22" t="s">
        <v>39</v>
      </c>
      <c r="B8" s="7"/>
      <c r="C8" s="9">
        <v>258.92</v>
      </c>
      <c r="D8" s="9">
        <v>258.92</v>
      </c>
      <c r="E8" s="9">
        <v>258.92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7.6" customHeight="1">
      <c r="A9" s="8" t="s">
        <v>51</v>
      </c>
      <c r="B9" s="8"/>
      <c r="C9" s="9">
        <v>258.92</v>
      </c>
      <c r="D9" s="9">
        <v>258.92</v>
      </c>
      <c r="E9" s="9">
        <v>258.92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.1" customHeight="1">
      <c r="A10" s="8" t="s">
        <v>259</v>
      </c>
      <c r="B10" s="8"/>
      <c r="C10" s="9">
        <v>258.92</v>
      </c>
      <c r="D10" s="9">
        <v>258.92</v>
      </c>
      <c r="E10" s="9">
        <v>258.92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6.1" customHeight="1">
      <c r="A11" s="8"/>
      <c r="B11" s="8" t="s">
        <v>184</v>
      </c>
      <c r="C11" s="9">
        <v>258.92</v>
      </c>
      <c r="D11" s="9">
        <v>258.92</v>
      </c>
      <c r="E11" s="9">
        <v>258.92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20">
    <mergeCell ref="L6:L7"/>
    <mergeCell ref="M6:M7"/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11.75" customWidth="1"/>
    <col min="2" max="4" width="9.25" customWidth="1"/>
    <col min="5" max="6" width="10.25" customWidth="1"/>
    <col min="7" max="7" width="9.25" customWidth="1"/>
    <col min="8" max="8" width="7.75" customWidth="1"/>
    <col min="9" max="11" width="5.125" customWidth="1"/>
    <col min="12" max="13" width="7.125" customWidth="1"/>
    <col min="14" max="14" width="7.75" customWidth="1"/>
    <col min="15" max="17" width="5.125" customWidth="1"/>
    <col min="18" max="18" width="9.75" customWidth="1"/>
  </cols>
  <sheetData>
    <row r="1" spans="1:17" ht="35.85" customHeight="1">
      <c r="A1" s="57" t="s">
        <v>260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3"/>
      <c r="M2" s="17"/>
      <c r="N2" s="17"/>
      <c r="O2" s="17"/>
      <c r="P2" s="17"/>
      <c r="Q2" s="18"/>
    </row>
    <row r="3" spans="1:17" ht="16.350000000000001" customHeight="1">
      <c r="A3" s="3" t="s">
        <v>261</v>
      </c>
      <c r="B3" s="2"/>
      <c r="C3" s="2"/>
      <c r="D3" s="2"/>
      <c r="E3" s="21"/>
      <c r="F3" s="20"/>
      <c r="G3" s="21"/>
      <c r="H3" s="21"/>
      <c r="I3" s="21"/>
      <c r="J3" s="21"/>
      <c r="K3" s="21"/>
      <c r="L3" s="3"/>
      <c r="M3" s="3"/>
      <c r="N3" s="3"/>
      <c r="O3" s="5"/>
      <c r="P3" s="5"/>
      <c r="Q3" s="18"/>
    </row>
    <row r="4" spans="1:17" ht="16.350000000000001" customHeight="1">
      <c r="A4" s="59" t="s">
        <v>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3" t="s">
        <v>35</v>
      </c>
      <c r="Q4" s="63"/>
    </row>
    <row r="5" spans="1:17" ht="26.1" customHeight="1">
      <c r="A5" s="66" t="s">
        <v>36</v>
      </c>
      <c r="B5" s="64" t="s">
        <v>262</v>
      </c>
      <c r="C5" s="64" t="s">
        <v>263</v>
      </c>
      <c r="D5" s="66" t="s">
        <v>264</v>
      </c>
      <c r="E5" s="65" t="s">
        <v>37</v>
      </c>
      <c r="F5" s="65" t="s">
        <v>38</v>
      </c>
      <c r="G5" s="65"/>
      <c r="H5" s="65"/>
      <c r="I5" s="65"/>
      <c r="J5" s="65"/>
      <c r="K5" s="65"/>
      <c r="L5" s="66" t="s">
        <v>29</v>
      </c>
      <c r="M5" s="66"/>
      <c r="N5" s="66"/>
      <c r="O5" s="66"/>
      <c r="P5" s="66"/>
      <c r="Q5" s="66"/>
    </row>
    <row r="6" spans="1:17" ht="32.65" customHeight="1">
      <c r="A6" s="66"/>
      <c r="B6" s="64"/>
      <c r="C6" s="64"/>
      <c r="D6" s="66"/>
      <c r="E6" s="65"/>
      <c r="F6" s="66" t="s">
        <v>39</v>
      </c>
      <c r="G6" s="66" t="s">
        <v>0</v>
      </c>
      <c r="H6" s="66" t="s">
        <v>41</v>
      </c>
      <c r="I6" s="66" t="s">
        <v>42</v>
      </c>
      <c r="J6" s="66" t="s">
        <v>43</v>
      </c>
      <c r="K6" s="65" t="s">
        <v>44</v>
      </c>
      <c r="L6" s="66" t="s">
        <v>39</v>
      </c>
      <c r="M6" s="66" t="s">
        <v>0</v>
      </c>
      <c r="N6" s="66" t="s">
        <v>41</v>
      </c>
      <c r="O6" s="66" t="s">
        <v>42</v>
      </c>
      <c r="P6" s="66" t="s">
        <v>43</v>
      </c>
      <c r="Q6" s="65" t="s">
        <v>44</v>
      </c>
    </row>
    <row r="7" spans="1:17" ht="32.65" customHeight="1">
      <c r="A7" s="66"/>
      <c r="B7" s="64"/>
      <c r="C7" s="64"/>
      <c r="D7" s="66"/>
      <c r="E7" s="65"/>
      <c r="F7" s="66"/>
      <c r="G7" s="66"/>
      <c r="H7" s="66"/>
      <c r="I7" s="66"/>
      <c r="J7" s="66"/>
      <c r="K7" s="65"/>
      <c r="L7" s="66"/>
      <c r="M7" s="66"/>
      <c r="N7" s="66"/>
      <c r="O7" s="66"/>
      <c r="P7" s="66"/>
      <c r="Q7" s="65"/>
    </row>
    <row r="8" spans="1:17" ht="26.1" customHeight="1">
      <c r="A8" s="22" t="s">
        <v>39</v>
      </c>
      <c r="B8" s="7"/>
      <c r="C8" s="7"/>
      <c r="D8" s="22"/>
      <c r="E8" s="9"/>
      <c r="F8" s="9"/>
      <c r="G8" s="9"/>
      <c r="H8" s="9"/>
      <c r="I8" s="9"/>
      <c r="J8" s="9"/>
      <c r="K8" s="9"/>
      <c r="L8" s="47"/>
      <c r="M8" s="47"/>
      <c r="N8" s="47"/>
      <c r="O8" s="47"/>
      <c r="P8" s="47"/>
      <c r="Q8" s="47"/>
    </row>
    <row r="9" spans="1:17" ht="26.1" customHeight="1">
      <c r="A9" s="8"/>
      <c r="B9" s="8"/>
      <c r="C9" s="8"/>
      <c r="D9" s="48"/>
      <c r="E9" s="9"/>
      <c r="F9" s="9"/>
      <c r="G9" s="9"/>
      <c r="H9" s="9"/>
      <c r="I9" s="9"/>
      <c r="J9" s="9"/>
      <c r="K9" s="9"/>
      <c r="L9" s="47"/>
      <c r="M9" s="47"/>
      <c r="N9" s="47"/>
      <c r="O9" s="47"/>
      <c r="P9" s="47"/>
      <c r="Q9" s="47"/>
    </row>
    <row r="10" spans="1:17" ht="26.1" customHeight="1">
      <c r="A10" s="8"/>
      <c r="B10" s="8"/>
      <c r="C10" s="8"/>
      <c r="D10" s="48"/>
      <c r="E10" s="9"/>
      <c r="F10" s="9"/>
      <c r="G10" s="9"/>
      <c r="H10" s="9"/>
      <c r="I10" s="9"/>
      <c r="J10" s="9"/>
      <c r="K10" s="9"/>
      <c r="L10" s="47"/>
      <c r="M10" s="47"/>
      <c r="N10" s="47"/>
      <c r="O10" s="47"/>
      <c r="P10" s="47"/>
      <c r="Q10" s="47"/>
    </row>
    <row r="11" spans="1:17" ht="26.1" customHeight="1">
      <c r="A11" s="8"/>
      <c r="B11" s="8"/>
      <c r="C11" s="8"/>
      <c r="D11" s="48"/>
      <c r="E11" s="9"/>
      <c r="F11" s="9"/>
      <c r="G11" s="9"/>
      <c r="H11" s="9"/>
      <c r="I11" s="9"/>
      <c r="J11" s="9"/>
      <c r="K11" s="9"/>
      <c r="L11" s="47"/>
      <c r="M11" s="47"/>
      <c r="N11" s="47"/>
      <c r="O11" s="47"/>
      <c r="P11" s="47"/>
      <c r="Q11" s="47"/>
    </row>
  </sheetData>
  <mergeCells count="22">
    <mergeCell ref="Q6:Q7"/>
    <mergeCell ref="L6:L7"/>
    <mergeCell ref="M6:M7"/>
    <mergeCell ref="N6:N7"/>
    <mergeCell ref="O6:O7"/>
    <mergeCell ref="P6:P7"/>
    <mergeCell ref="A1:Q1"/>
    <mergeCell ref="A4:O4"/>
    <mergeCell ref="P4:Q4"/>
    <mergeCell ref="A5:A7"/>
    <mergeCell ref="B5:B7"/>
    <mergeCell ref="C5:C7"/>
    <mergeCell ref="D5:D7"/>
    <mergeCell ref="E5:E7"/>
    <mergeCell ref="F5:K5"/>
    <mergeCell ref="L5:Q5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pane ySplit="2" topLeftCell="A3" activePane="bottomLeft" state="frozen"/>
      <selection pane="bottomLeft"/>
    </sheetView>
  </sheetViews>
  <sheetFormatPr defaultColWidth="10" defaultRowHeight="13.5"/>
  <cols>
    <col min="1" max="1" width="16.875" customWidth="1"/>
    <col min="2" max="8" width="15.875" customWidth="1"/>
    <col min="9" max="9" width="9.75" customWidth="1"/>
  </cols>
  <sheetData>
    <row r="1" spans="1:8" ht="36.75" customHeight="1">
      <c r="A1" s="74" t="s">
        <v>265</v>
      </c>
      <c r="B1" s="74"/>
      <c r="C1" s="74"/>
      <c r="D1" s="74"/>
      <c r="E1" s="74"/>
      <c r="F1" s="74"/>
      <c r="G1" s="74"/>
      <c r="H1" s="74"/>
    </row>
    <row r="2" spans="1:8" ht="22.7" customHeight="1">
      <c r="A2" s="49" t="s">
        <v>266</v>
      </c>
      <c r="B2" s="33"/>
      <c r="C2" s="33"/>
      <c r="D2" s="33"/>
      <c r="E2" s="33"/>
      <c r="F2" s="33"/>
      <c r="G2" s="33"/>
      <c r="H2" s="50" t="s">
        <v>7</v>
      </c>
    </row>
    <row r="3" spans="1:8" ht="16.350000000000001" customHeight="1">
      <c r="A3" s="51" t="s">
        <v>267</v>
      </c>
      <c r="B3" s="76" t="s">
        <v>268</v>
      </c>
      <c r="C3" s="76"/>
      <c r="D3" s="76"/>
      <c r="E3" s="76"/>
      <c r="F3" s="76"/>
      <c r="G3" s="76"/>
      <c r="H3" s="76"/>
    </row>
    <row r="4" spans="1:8" ht="16.350000000000001" customHeight="1">
      <c r="A4" s="77" t="s">
        <v>269</v>
      </c>
      <c r="B4" s="77" t="s">
        <v>270</v>
      </c>
      <c r="C4" s="77"/>
      <c r="D4" s="77"/>
      <c r="E4" s="77"/>
      <c r="F4" s="77" t="s">
        <v>271</v>
      </c>
      <c r="G4" s="77"/>
      <c r="H4" s="77"/>
    </row>
    <row r="5" spans="1:8" ht="16.350000000000001" customHeight="1">
      <c r="A5" s="77"/>
      <c r="B5" s="78" t="s">
        <v>272</v>
      </c>
      <c r="C5" s="78"/>
      <c r="D5" s="78"/>
      <c r="E5" s="78"/>
      <c r="F5" s="79">
        <v>1212.421</v>
      </c>
      <c r="G5" s="79"/>
      <c r="H5" s="79"/>
    </row>
    <row r="6" spans="1:8" ht="16.350000000000001" customHeight="1">
      <c r="A6" s="77"/>
      <c r="B6" s="78" t="s">
        <v>273</v>
      </c>
      <c r="C6" s="78"/>
      <c r="D6" s="78"/>
      <c r="E6" s="78"/>
      <c r="F6" s="79">
        <v>136.78</v>
      </c>
      <c r="G6" s="79"/>
      <c r="H6" s="79"/>
    </row>
    <row r="7" spans="1:8" ht="16.350000000000001" customHeight="1">
      <c r="A7" s="52" t="s">
        <v>274</v>
      </c>
      <c r="B7" s="78" t="s">
        <v>275</v>
      </c>
      <c r="C7" s="78"/>
      <c r="D7" s="78"/>
      <c r="E7" s="78"/>
      <c r="F7" s="78"/>
      <c r="G7" s="78"/>
      <c r="H7" s="78"/>
    </row>
    <row r="8" spans="1:8" ht="22.9" customHeight="1">
      <c r="A8" s="77" t="s">
        <v>276</v>
      </c>
      <c r="B8" s="51" t="s">
        <v>277</v>
      </c>
      <c r="C8" s="51" t="s">
        <v>278</v>
      </c>
      <c r="D8" s="51" t="s">
        <v>279</v>
      </c>
      <c r="E8" s="52" t="s">
        <v>280</v>
      </c>
      <c r="F8" s="51" t="s">
        <v>281</v>
      </c>
      <c r="G8" s="52" t="s">
        <v>282</v>
      </c>
      <c r="H8" s="53" t="s">
        <v>283</v>
      </c>
    </row>
    <row r="9" spans="1:8" ht="16.350000000000001" customHeight="1">
      <c r="A9" s="77"/>
      <c r="B9" s="80" t="s">
        <v>284</v>
      </c>
      <c r="C9" s="80" t="s">
        <v>285</v>
      </c>
      <c r="D9" s="54" t="s">
        <v>286</v>
      </c>
      <c r="E9" s="54" t="s">
        <v>287</v>
      </c>
      <c r="F9" s="54" t="s">
        <v>288</v>
      </c>
      <c r="G9" s="54" t="s">
        <v>289</v>
      </c>
      <c r="H9" s="54" t="s">
        <v>290</v>
      </c>
    </row>
    <row r="10" spans="1:8" ht="16.350000000000001" customHeight="1">
      <c r="A10" s="77"/>
      <c r="B10" s="80"/>
      <c r="C10" s="80"/>
      <c r="D10" s="54" t="s">
        <v>291</v>
      </c>
      <c r="E10" s="54"/>
      <c r="F10" s="54" t="s">
        <v>292</v>
      </c>
      <c r="G10" s="54"/>
      <c r="H10" s="54" t="s">
        <v>290</v>
      </c>
    </row>
    <row r="11" spans="1:8" ht="16.350000000000001" customHeight="1">
      <c r="A11" s="77"/>
      <c r="B11" s="80"/>
      <c r="C11" s="80" t="s">
        <v>293</v>
      </c>
      <c r="D11" s="54" t="s">
        <v>294</v>
      </c>
      <c r="E11" s="54" t="s">
        <v>287</v>
      </c>
      <c r="F11" s="54" t="s">
        <v>288</v>
      </c>
      <c r="G11" s="54" t="s">
        <v>289</v>
      </c>
      <c r="H11" s="54" t="s">
        <v>290</v>
      </c>
    </row>
    <row r="12" spans="1:8" ht="16.350000000000001" customHeight="1">
      <c r="A12" s="77"/>
      <c r="B12" s="80"/>
      <c r="C12" s="80"/>
      <c r="D12" s="54" t="s">
        <v>295</v>
      </c>
      <c r="E12" s="54" t="s">
        <v>287</v>
      </c>
      <c r="F12" s="54" t="s">
        <v>288</v>
      </c>
      <c r="G12" s="54" t="s">
        <v>289</v>
      </c>
      <c r="H12" s="54" t="s">
        <v>290</v>
      </c>
    </row>
    <row r="13" spans="1:8" ht="16.350000000000001" customHeight="1">
      <c r="A13" s="77"/>
      <c r="B13" s="80"/>
      <c r="C13" s="80"/>
      <c r="D13" s="54" t="s">
        <v>296</v>
      </c>
      <c r="E13" s="54" t="s">
        <v>287</v>
      </c>
      <c r="F13" s="54" t="s">
        <v>288</v>
      </c>
      <c r="G13" s="54" t="s">
        <v>289</v>
      </c>
      <c r="H13" s="54" t="s">
        <v>290</v>
      </c>
    </row>
    <row r="14" spans="1:8" ht="16.350000000000001" customHeight="1">
      <c r="A14" s="77"/>
      <c r="B14" s="80" t="s">
        <v>297</v>
      </c>
      <c r="C14" s="80" t="s">
        <v>298</v>
      </c>
      <c r="D14" s="54" t="s">
        <v>299</v>
      </c>
      <c r="E14" s="54" t="s">
        <v>300</v>
      </c>
      <c r="F14" s="54" t="s">
        <v>301</v>
      </c>
      <c r="G14" s="54" t="s">
        <v>289</v>
      </c>
      <c r="H14" s="54" t="s">
        <v>290</v>
      </c>
    </row>
    <row r="15" spans="1:8" ht="16.350000000000001" customHeight="1">
      <c r="A15" s="77"/>
      <c r="B15" s="80"/>
      <c r="C15" s="80"/>
      <c r="D15" s="54" t="s">
        <v>302</v>
      </c>
      <c r="E15" s="54" t="s">
        <v>300</v>
      </c>
      <c r="F15" s="54" t="s">
        <v>303</v>
      </c>
      <c r="G15" s="54" t="s">
        <v>289</v>
      </c>
      <c r="H15" s="54" t="s">
        <v>290</v>
      </c>
    </row>
    <row r="16" spans="1:8" ht="16.350000000000001" customHeight="1">
      <c r="A16" s="77"/>
      <c r="B16" s="80"/>
      <c r="C16" s="80"/>
      <c r="D16" s="54" t="s">
        <v>304</v>
      </c>
      <c r="E16" s="54" t="s">
        <v>287</v>
      </c>
      <c r="F16" s="54" t="s">
        <v>288</v>
      </c>
      <c r="G16" s="54" t="s">
        <v>289</v>
      </c>
      <c r="H16" s="54" t="s">
        <v>290</v>
      </c>
    </row>
    <row r="17" spans="1:8" ht="16.350000000000001" customHeight="1">
      <c r="A17" s="77"/>
      <c r="B17" s="80" t="s">
        <v>305</v>
      </c>
      <c r="C17" s="54" t="s">
        <v>306</v>
      </c>
      <c r="D17" s="54" t="s">
        <v>307</v>
      </c>
      <c r="E17" s="54" t="s">
        <v>287</v>
      </c>
      <c r="F17" s="54" t="s">
        <v>288</v>
      </c>
      <c r="G17" s="54" t="s">
        <v>289</v>
      </c>
      <c r="H17" s="54" t="s">
        <v>290</v>
      </c>
    </row>
    <row r="18" spans="1:8" ht="16.350000000000001" customHeight="1">
      <c r="A18" s="77"/>
      <c r="B18" s="80"/>
      <c r="C18" s="54" t="s">
        <v>308</v>
      </c>
      <c r="D18" s="54" t="s">
        <v>309</v>
      </c>
      <c r="E18" s="54"/>
      <c r="F18" s="54" t="s">
        <v>310</v>
      </c>
      <c r="G18" s="54"/>
      <c r="H18" s="54" t="s">
        <v>290</v>
      </c>
    </row>
    <row r="19" spans="1:8" ht="16.350000000000001" customHeight="1">
      <c r="A19" s="77"/>
      <c r="B19" s="80"/>
      <c r="C19" s="80" t="s">
        <v>311</v>
      </c>
      <c r="D19" s="54" t="s">
        <v>312</v>
      </c>
      <c r="E19" s="54"/>
      <c r="F19" s="54" t="s">
        <v>292</v>
      </c>
      <c r="G19" s="54"/>
      <c r="H19" s="54" t="s">
        <v>290</v>
      </c>
    </row>
    <row r="20" spans="1:8" ht="16.350000000000001" customHeight="1">
      <c r="A20" s="77"/>
      <c r="B20" s="80"/>
      <c r="C20" s="80"/>
      <c r="D20" s="54" t="s">
        <v>313</v>
      </c>
      <c r="E20" s="54"/>
      <c r="F20" s="54" t="s">
        <v>292</v>
      </c>
      <c r="G20" s="54"/>
      <c r="H20" s="54" t="s">
        <v>290</v>
      </c>
    </row>
    <row r="21" spans="1:8" ht="16.350000000000001" customHeight="1">
      <c r="A21" s="77"/>
      <c r="B21" s="80"/>
      <c r="C21" s="54" t="s">
        <v>314</v>
      </c>
      <c r="D21" s="54" t="s">
        <v>315</v>
      </c>
      <c r="E21" s="54"/>
      <c r="F21" s="54" t="s">
        <v>316</v>
      </c>
      <c r="G21" s="54"/>
      <c r="H21" s="54" t="s">
        <v>290</v>
      </c>
    </row>
    <row r="22" spans="1:8" ht="16.350000000000001" customHeight="1">
      <c r="A22" s="77"/>
      <c r="B22" s="80"/>
      <c r="C22" s="54" t="s">
        <v>317</v>
      </c>
      <c r="D22" s="54" t="s">
        <v>318</v>
      </c>
      <c r="E22" s="54" t="s">
        <v>287</v>
      </c>
      <c r="F22" s="54" t="s">
        <v>288</v>
      </c>
      <c r="G22" s="54" t="s">
        <v>289</v>
      </c>
      <c r="H22" s="54" t="s">
        <v>290</v>
      </c>
    </row>
    <row r="23" spans="1:8" ht="24.95" customHeight="1">
      <c r="A23" s="77"/>
      <c r="B23" s="80"/>
      <c r="C23" s="54" t="s">
        <v>319</v>
      </c>
      <c r="D23" s="54" t="s">
        <v>320</v>
      </c>
      <c r="E23" s="54" t="s">
        <v>300</v>
      </c>
      <c r="F23" s="54" t="s">
        <v>301</v>
      </c>
      <c r="G23" s="54" t="s">
        <v>321</v>
      </c>
      <c r="H23" s="54" t="s">
        <v>290</v>
      </c>
    </row>
    <row r="24" spans="1:8" ht="16.350000000000001" customHeight="1">
      <c r="A24" s="77"/>
      <c r="B24" s="80" t="s">
        <v>322</v>
      </c>
      <c r="C24" s="80" t="s">
        <v>323</v>
      </c>
      <c r="D24" s="54" t="s">
        <v>324</v>
      </c>
      <c r="E24" s="54" t="s">
        <v>300</v>
      </c>
      <c r="F24" s="54" t="s">
        <v>301</v>
      </c>
      <c r="G24" s="54" t="s">
        <v>289</v>
      </c>
      <c r="H24" s="54" t="s">
        <v>290</v>
      </c>
    </row>
    <row r="25" spans="1:8" ht="16.350000000000001" customHeight="1">
      <c r="A25" s="77"/>
      <c r="B25" s="80"/>
      <c r="C25" s="80"/>
      <c r="D25" s="54" t="s">
        <v>325</v>
      </c>
      <c r="E25" s="54" t="s">
        <v>300</v>
      </c>
      <c r="F25" s="54" t="s">
        <v>288</v>
      </c>
      <c r="G25" s="54" t="s">
        <v>289</v>
      </c>
      <c r="H25" s="54" t="s">
        <v>290</v>
      </c>
    </row>
    <row r="26" spans="1:8" ht="16.350000000000001" customHeight="1">
      <c r="A26" s="77"/>
      <c r="B26" s="80" t="s">
        <v>326</v>
      </c>
      <c r="C26" s="54" t="s">
        <v>327</v>
      </c>
      <c r="D26" s="54" t="s">
        <v>328</v>
      </c>
      <c r="E26" s="54" t="s">
        <v>329</v>
      </c>
      <c r="F26" s="54" t="s">
        <v>288</v>
      </c>
      <c r="G26" s="54" t="s">
        <v>289</v>
      </c>
      <c r="H26" s="54" t="s">
        <v>290</v>
      </c>
    </row>
    <row r="27" spans="1:8" ht="16.350000000000001" customHeight="1">
      <c r="A27" s="77"/>
      <c r="B27" s="80"/>
      <c r="C27" s="54" t="s">
        <v>330</v>
      </c>
      <c r="D27" s="54" t="s">
        <v>331</v>
      </c>
      <c r="E27" s="54" t="s">
        <v>300</v>
      </c>
      <c r="F27" s="54" t="s">
        <v>303</v>
      </c>
      <c r="G27" s="54" t="s">
        <v>321</v>
      </c>
      <c r="H27" s="54" t="s">
        <v>290</v>
      </c>
    </row>
    <row r="28" spans="1:8" ht="16.350000000000001" customHeight="1">
      <c r="A28" s="77"/>
      <c r="B28" s="80"/>
      <c r="C28" s="54" t="s">
        <v>332</v>
      </c>
      <c r="D28" s="54" t="s">
        <v>333</v>
      </c>
      <c r="E28" s="54" t="s">
        <v>329</v>
      </c>
      <c r="F28" s="54" t="s">
        <v>288</v>
      </c>
      <c r="G28" s="54" t="s">
        <v>289</v>
      </c>
      <c r="H28" s="54" t="s">
        <v>290</v>
      </c>
    </row>
    <row r="29" spans="1:8" ht="16.350000000000001" customHeight="1">
      <c r="A29" s="77"/>
      <c r="B29" s="80" t="s">
        <v>334</v>
      </c>
      <c r="C29" s="80" t="s">
        <v>335</v>
      </c>
      <c r="D29" s="54" t="s">
        <v>336</v>
      </c>
      <c r="E29" s="54"/>
      <c r="F29" s="54" t="s">
        <v>337</v>
      </c>
      <c r="G29" s="54"/>
      <c r="H29" s="54" t="s">
        <v>290</v>
      </c>
    </row>
    <row r="30" spans="1:8" ht="16.350000000000001" customHeight="1">
      <c r="A30" s="77"/>
      <c r="B30" s="80"/>
      <c r="C30" s="80"/>
      <c r="D30" s="54" t="s">
        <v>338</v>
      </c>
      <c r="E30" s="54"/>
      <c r="F30" s="54" t="s">
        <v>292</v>
      </c>
      <c r="G30" s="54"/>
      <c r="H30" s="54" t="s">
        <v>290</v>
      </c>
    </row>
    <row r="31" spans="1:8" ht="9.75" customHeight="1">
      <c r="A31" s="33"/>
      <c r="B31" s="33"/>
      <c r="C31" s="33"/>
      <c r="D31" s="33"/>
      <c r="E31" s="33"/>
      <c r="F31" s="33"/>
      <c r="G31" s="33"/>
      <c r="H31" s="33"/>
    </row>
    <row r="32" spans="1:8" ht="9.75" customHeight="1">
      <c r="A32" s="33"/>
      <c r="B32" s="33"/>
      <c r="C32" s="33"/>
      <c r="D32" s="33"/>
      <c r="E32" s="33"/>
      <c r="F32" s="33"/>
      <c r="G32" s="33"/>
      <c r="H32" s="33"/>
    </row>
  </sheetData>
  <mergeCells count="23">
    <mergeCell ref="B7:H7"/>
    <mergeCell ref="A8:A30"/>
    <mergeCell ref="B9:B13"/>
    <mergeCell ref="C9:C10"/>
    <mergeCell ref="C11:C13"/>
    <mergeCell ref="B14:B16"/>
    <mergeCell ref="C14:C16"/>
    <mergeCell ref="B17:B23"/>
    <mergeCell ref="C19:C20"/>
    <mergeCell ref="B24:B25"/>
    <mergeCell ref="C24:C25"/>
    <mergeCell ref="B26:B28"/>
    <mergeCell ref="B29:B30"/>
    <mergeCell ref="C29:C30"/>
    <mergeCell ref="A1:H1"/>
    <mergeCell ref="B3:H3"/>
    <mergeCell ref="A4:A6"/>
    <mergeCell ref="B4:E4"/>
    <mergeCell ref="F4:H4"/>
    <mergeCell ref="B5:E5"/>
    <mergeCell ref="F5:H5"/>
    <mergeCell ref="B6:E6"/>
    <mergeCell ref="F6:H6"/>
  </mergeCells>
  <phoneticPr fontId="11" type="noConversion"/>
  <printOptions horizontalCentered="1"/>
  <pageMargins left="0.38400000333786011" right="0.38400000333786011" top="0.26399999856948853" bottom="0.26399999856948853" header="0" footer="0"/>
  <pageSetup paperSize="9" orientation="landscape"/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2" topLeftCell="A3" activePane="bottomLeft" state="frozen"/>
      <selection pane="bottomLeft"/>
    </sheetView>
  </sheetViews>
  <sheetFormatPr defaultColWidth="10" defaultRowHeight="13.5"/>
  <cols>
    <col min="1" max="1" width="16.875" customWidth="1"/>
    <col min="2" max="3" width="12.875" customWidth="1"/>
    <col min="4" max="4" width="34.25" customWidth="1"/>
    <col min="5" max="6" width="12.875" customWidth="1"/>
    <col min="7" max="8" width="13.375" customWidth="1"/>
    <col min="9" max="9" width="9.75" customWidth="1"/>
  </cols>
  <sheetData>
    <row r="1" spans="1:8" ht="35.85" customHeight="1">
      <c r="A1" s="81" t="s">
        <v>339</v>
      </c>
      <c r="B1" s="81"/>
      <c r="C1" s="81"/>
      <c r="D1" s="81"/>
      <c r="E1" s="81"/>
      <c r="F1" s="81"/>
      <c r="G1" s="81"/>
      <c r="H1" s="81"/>
    </row>
    <row r="2" spans="1:8" ht="22.7" customHeight="1">
      <c r="A2" s="71" t="s">
        <v>340</v>
      </c>
      <c r="B2" s="71"/>
      <c r="C2" s="33"/>
      <c r="D2" s="33"/>
      <c r="E2" s="33"/>
      <c r="F2" s="33"/>
      <c r="G2" s="33"/>
      <c r="H2" s="45" t="s">
        <v>7</v>
      </c>
    </row>
    <row r="3" spans="1:8" ht="26.1" customHeight="1">
      <c r="A3" s="22" t="s">
        <v>341</v>
      </c>
      <c r="B3" s="67"/>
      <c r="C3" s="67"/>
      <c r="D3" s="67"/>
      <c r="E3" s="67"/>
      <c r="F3" s="67"/>
      <c r="G3" s="67"/>
      <c r="H3" s="67"/>
    </row>
    <row r="4" spans="1:8" ht="26.1" customHeight="1">
      <c r="A4" s="37" t="s">
        <v>342</v>
      </c>
      <c r="B4" s="82"/>
      <c r="C4" s="82"/>
      <c r="D4" s="82"/>
      <c r="E4" s="36" t="s">
        <v>343</v>
      </c>
      <c r="F4" s="82"/>
      <c r="G4" s="82"/>
      <c r="H4" s="82"/>
    </row>
    <row r="5" spans="1:8" ht="26.1" customHeight="1">
      <c r="A5" s="22" t="s">
        <v>344</v>
      </c>
      <c r="B5" s="83"/>
      <c r="C5" s="83"/>
      <c r="D5" s="83"/>
      <c r="E5" s="83"/>
      <c r="F5" s="83"/>
      <c r="G5" s="83"/>
      <c r="H5" s="83"/>
    </row>
    <row r="6" spans="1:8" ht="26.1" customHeight="1">
      <c r="A6" s="22" t="s">
        <v>345</v>
      </c>
      <c r="B6" s="84"/>
      <c r="C6" s="84"/>
      <c r="D6" s="84"/>
      <c r="E6" s="84"/>
      <c r="F6" s="84"/>
      <c r="G6" s="84"/>
      <c r="H6" s="84"/>
    </row>
    <row r="7" spans="1:8" ht="34.700000000000003" customHeight="1">
      <c r="A7" s="66" t="s">
        <v>346</v>
      </c>
      <c r="B7" s="26" t="s">
        <v>277</v>
      </c>
      <c r="C7" s="26" t="s">
        <v>278</v>
      </c>
      <c r="D7" s="26" t="s">
        <v>279</v>
      </c>
      <c r="E7" s="22" t="s">
        <v>1</v>
      </c>
      <c r="F7" s="26" t="s">
        <v>281</v>
      </c>
      <c r="G7" s="22" t="s">
        <v>2</v>
      </c>
      <c r="H7" s="26" t="s">
        <v>283</v>
      </c>
    </row>
    <row r="8" spans="1:8" ht="34.700000000000003" customHeight="1">
      <c r="A8" s="66"/>
      <c r="B8" s="22"/>
      <c r="C8" s="22"/>
      <c r="D8" s="22"/>
      <c r="E8" s="22"/>
      <c r="F8" s="26"/>
      <c r="G8" s="22"/>
      <c r="H8" s="55"/>
    </row>
    <row r="9" spans="1:8" ht="6.6" customHeight="1">
      <c r="A9" s="33"/>
    </row>
    <row r="10" spans="1:8" ht="6.6" customHeight="1">
      <c r="A10" s="33"/>
      <c r="B10" s="33"/>
      <c r="C10" s="33"/>
      <c r="D10" s="33"/>
      <c r="E10" s="33"/>
      <c r="F10" s="33"/>
      <c r="G10" s="33"/>
      <c r="H10" s="33"/>
    </row>
  </sheetData>
  <mergeCells count="8">
    <mergeCell ref="B5:H5"/>
    <mergeCell ref="B6:H6"/>
    <mergeCell ref="A7:A8"/>
    <mergeCell ref="A1:H1"/>
    <mergeCell ref="A2:B2"/>
    <mergeCell ref="B3:H3"/>
    <mergeCell ref="B4:D4"/>
    <mergeCell ref="F4:H4"/>
  </mergeCells>
  <phoneticPr fontId="11" type="noConversion"/>
  <printOptions horizontalCentered="1"/>
  <pageMargins left="0.19599999487400055" right="0.19599999487400055" top="0.19599999487400055" bottom="0.19599999487400055" header="0" footer="0"/>
  <pageSetup paperSize="9" orientation="landscape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17</vt:i4>
      </vt:variant>
    </vt:vector>
  </HeadingPairs>
  <TitlesOfParts>
    <vt:vector size="35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部门经济12!Print_Titles</vt:lpstr>
      <vt:lpstr>财拨收支4!Print_Titles</vt:lpstr>
      <vt:lpstr>采购14!Print_Titles</vt:lpstr>
      <vt:lpstr>服务15!Print_Titles</vt:lpstr>
      <vt:lpstr>功能10!Print_Titles</vt:lpstr>
      <vt:lpstr>'基本（经济）6'!Print_Titles</vt:lpstr>
      <vt:lpstr>基金8!Print_Titles</vt:lpstr>
      <vt:lpstr>三公7!Print_Titles</vt:lpstr>
      <vt:lpstr>收入2!Print_Titles</vt:lpstr>
      <vt:lpstr>收支1!Print_Titles</vt:lpstr>
      <vt:lpstr>'项目(债务)13'!Print_Titles</vt:lpstr>
      <vt:lpstr>项目绩效17!Print_Titles</vt:lpstr>
      <vt:lpstr>项目支出9!Print_Titles</vt:lpstr>
      <vt:lpstr>一般公共支5!Print_Titles</vt:lpstr>
      <vt:lpstr>整体绩效16!Print_Titles</vt:lpstr>
      <vt:lpstr>政府经济11!Print_Titles</vt:lpstr>
      <vt:lpstr>支出3!Print_Titles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2025-02-06T06:25:04Z</dcterms:created>
  <dcterms:modified xsi:type="dcterms:W3CDTF">2025-02-06T08:41:16Z</dcterms:modified>
</cp:coreProperties>
</file>