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0" yWindow="510" windowWidth="20175" windowHeight="9900" firstSheet="4" activeTab="12"/>
  </bookViews>
  <sheets>
    <sheet name="封面" sheetId="1" r:id="rId1"/>
    <sheet name="收支1" sheetId="2" r:id="rId2"/>
    <sheet name="收入2" sheetId="3" r:id="rId3"/>
    <sheet name="支出3" sheetId="4" r:id="rId4"/>
    <sheet name="财拨收支4" sheetId="5" r:id="rId5"/>
    <sheet name="一般公共支5" sheetId="6" r:id="rId6"/>
    <sheet name="基本（经济）6" sheetId="7" r:id="rId7"/>
    <sheet name="三公7" sheetId="8" r:id="rId8"/>
    <sheet name="基金8" sheetId="9" r:id="rId9"/>
    <sheet name="项目支出9" sheetId="10" r:id="rId10"/>
    <sheet name="功能10" sheetId="11" r:id="rId11"/>
    <sheet name="政府经济11" sheetId="12" r:id="rId12"/>
    <sheet name="部门经济12" sheetId="13" r:id="rId13"/>
    <sheet name="项目(债务)13" sheetId="14" r:id="rId14"/>
    <sheet name="采购14" sheetId="15" r:id="rId15"/>
    <sheet name="服务15" sheetId="16" r:id="rId16"/>
    <sheet name="整体绩效16" sheetId="17" r:id="rId17"/>
    <sheet name="项目绩效17" sheetId="18" r:id="rId18"/>
  </sheets>
  <definedNames>
    <definedName name="_xlnm.Print_Titles" localSheetId="12">部门经济12!$1:$7</definedName>
    <definedName name="_xlnm.Print_Titles" localSheetId="4">财拨收支4!$1:$6</definedName>
    <definedName name="_xlnm.Print_Titles" localSheetId="14">采购14!$1:$7</definedName>
    <definedName name="_xlnm.Print_Titles" localSheetId="15">服务15!$1:$7</definedName>
    <definedName name="_xlnm.Print_Titles" localSheetId="10">功能10!$1:$7</definedName>
    <definedName name="_xlnm.Print_Titles" localSheetId="6">'基本（经济）6'!$1:$6</definedName>
    <definedName name="_xlnm.Print_Titles" localSheetId="8">基金8!$1:$6</definedName>
    <definedName name="_xlnm.Print_Titles" localSheetId="7">三公7!$1:$6</definedName>
    <definedName name="_xlnm.Print_Titles" localSheetId="2">收入2!$1:$7</definedName>
    <definedName name="_xlnm.Print_Titles" localSheetId="1">收支1!$1:$5</definedName>
    <definedName name="_xlnm.Print_Titles" localSheetId="13">'项目(债务)13'!$1:$7</definedName>
    <definedName name="_xlnm.Print_Titles" localSheetId="17">项目绩效17!$1:$2</definedName>
    <definedName name="_xlnm.Print_Titles" localSheetId="9">项目支出9!$1:$7</definedName>
    <definedName name="_xlnm.Print_Titles" localSheetId="5">一般公共支5!$1:$7</definedName>
    <definedName name="_xlnm.Print_Titles" localSheetId="16">整体绩效16!$1:$2</definedName>
    <definedName name="_xlnm.Print_Titles" localSheetId="11">政府经济11!$1:$7</definedName>
    <definedName name="_xlnm.Print_Titles" localSheetId="3">支出3!$1:$6</definedName>
  </definedNames>
  <calcPr calcId="125725"/>
</workbook>
</file>

<file path=xl/calcChain.xml><?xml version="1.0" encoding="utf-8"?>
<calcChain xmlns="http://schemas.openxmlformats.org/spreadsheetml/2006/main">
  <c r="C33" i="13"/>
  <c r="D33"/>
  <c r="E33"/>
  <c r="C30"/>
  <c r="D30"/>
  <c r="E30"/>
  <c r="C28"/>
  <c r="D28"/>
  <c r="E28"/>
  <c r="C27"/>
  <c r="D27"/>
  <c r="E27"/>
  <c r="C26"/>
  <c r="D26"/>
  <c r="E26"/>
  <c r="C25"/>
  <c r="D25"/>
  <c r="E25"/>
  <c r="C23"/>
  <c r="D23"/>
  <c r="E23"/>
  <c r="C22"/>
  <c r="D22"/>
  <c r="E22"/>
  <c r="C21"/>
  <c r="D21"/>
  <c r="E21"/>
  <c r="C20"/>
  <c r="D20"/>
  <c r="E20"/>
  <c r="C8"/>
  <c r="D8"/>
  <c r="E8"/>
  <c r="C9" i="12"/>
  <c r="D9"/>
  <c r="E9"/>
  <c r="C11"/>
  <c r="D11"/>
  <c r="E11"/>
  <c r="C8"/>
  <c r="D8"/>
  <c r="E8"/>
  <c r="C8" i="11"/>
  <c r="D8"/>
  <c r="E8"/>
  <c r="C8" i="6"/>
  <c r="D7" i="5"/>
  <c r="D19"/>
  <c r="B19"/>
  <c r="B7"/>
  <c r="B8"/>
  <c r="C7" i="4"/>
  <c r="B9" i="3"/>
  <c r="C9"/>
  <c r="D9"/>
  <c r="D21" i="2"/>
  <c r="D18"/>
  <c r="B21"/>
  <c r="B18"/>
  <c r="B7"/>
</calcChain>
</file>

<file path=xl/sharedStrings.xml><?xml version="1.0" encoding="utf-8"?>
<sst xmlns="http://schemas.openxmlformats.org/spreadsheetml/2006/main" count="684" uniqueCount="347">
  <si>
    <t>一般公共
预算</t>
  </si>
  <si>
    <t>运算
符号</t>
  </si>
  <si>
    <t>度量
单位</t>
  </si>
  <si>
    <t>2025年辽宁省人防指挥中心单位预算批复表</t>
  </si>
  <si>
    <t>收支预算总表</t>
  </si>
  <si>
    <t>表1</t>
  </si>
  <si>
    <t>单位名称：辽宁省人防指挥中心</t>
  </si>
  <si>
    <t>单位：万元</t>
  </si>
  <si>
    <t>收     入</t>
  </si>
  <si>
    <t>支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</si>
  <si>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</si>
  <si>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</si>
  <si>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</si>
  <si>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</si>
  <si>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</si>
  <si>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二、国防支出</t>
  </si>
  <si>
    <t>三、国有资本经营预算拨款收入</t>
  </si>
  <si>
    <t>三、社会保障和就业支出</t>
  </si>
  <si>
    <t>四、财政专户管理资金收入</t>
  </si>
  <si>
    <t>四、卫生健康支出</t>
  </si>
  <si>
    <t>五、单位资金收入</t>
  </si>
  <si>
    <t>五、住房保障支出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</si>
  <si>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</si>
  <si>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</si>
  <si>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</si>
  <si>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</si>
  <si>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</si>
  <si>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</si>
  <si>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</si>
  <si>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</si>
  <si>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</si>
  <si>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 入   总   计</t>
  </si>
  <si>
    <t>支   出   总   计</t>
  </si>
  <si>
    <t>收入预算总表</t>
  </si>
  <si>
    <t>表2</t>
  </si>
  <si>
    <t>单位:万元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</si>
  <si>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</si>
  <si>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</si>
  <si>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</si>
  <si>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</si>
  <si>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</si>
  <si>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</si>
  <si>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</si>
  <si>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</si>
  <si>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单位资金</t>
  </si>
  <si>
    <t>小计</t>
  </si>
  <si>
    <t>事业收入</t>
  </si>
  <si>
    <t>事业单位经营收入</t>
  </si>
  <si>
    <t>上级补助收入</t>
  </si>
  <si>
    <t>附属单位上缴收入</t>
  </si>
  <si>
    <t>其他收入</t>
  </si>
  <si>
    <t>辽宁省人防指挥中心</t>
  </si>
  <si>
    <t>支出预算总表</t>
  </si>
  <si>
    <t>表3</t>
  </si>
  <si>
    <t>科目编码</t>
  </si>
  <si>
    <t>科目名称</t>
  </si>
  <si>
    <t>基本支出</t>
  </si>
  <si>
    <t>项目支出</t>
  </si>
  <si>
    <t>人员经费</t>
  </si>
  <si>
    <t>公用经费</t>
  </si>
  <si>
    <t>201</t>
  </si>
  <si>
    <t>一般公共服务支出</t>
  </si>
  <si>
    <t>20103</t>
  </si>
  <si>
    <t xml:space="preserve">  政府办公厅（室）及相关机构事务</t>
  </si>
  <si>
    <t>2010350</t>
  </si>
  <si>
    <t xml:space="preserve">    事业运行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</si>
  <si>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</si>
  <si>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</si>
  <si>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</si>
  <si>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</si>
  <si>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</si>
  <si>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</si>
  <si>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</si>
  <si>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</si>
  <si>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</si>
  <si>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</si>
  <si>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</si>
  <si>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</si>
  <si>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</si>
  <si>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</si>
  <si>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2080802</t>
  </si>
  <si>
    <t xml:space="preserve">    伤残抚恤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</si>
  <si>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</si>
  <si>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</si>
  <si>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</si>
  <si>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</si>
  <si>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</si>
  <si>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</si>
  <si>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</si>
  <si>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</si>
  <si>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</si>
  <si>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</si>
  <si>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</si>
  <si>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</si>
  <si>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财政拨款收支预算总表</t>
  </si>
  <si>
    <t>表4</t>
  </si>
  <si>
    <t>一、本年收入</t>
  </si>
  <si>
    <t>一、本年支出</t>
  </si>
  <si>
    <t>（一）一般公共预算拨款收入</t>
  </si>
  <si>
    <t>(一)一般公共服务支出</t>
  </si>
  <si>
    <t>（二）政府性基金预算拨款收入</t>
  </si>
  <si>
    <t>(二)国防支出</t>
  </si>
  <si>
    <t>（三）国有资本经营预算拨款收入</t>
  </si>
  <si>
    <t>(三)社会保障和就业支出</t>
  </si>
  <si>
    <t>二、上年结转</t>
  </si>
  <si>
    <t>(四)卫生健康支出</t>
  </si>
  <si>
    <t>(五)住房保障支出</t>
  </si>
  <si>
    <t>二、年终结转结余</t>
  </si>
  <si>
    <t>一般公共预算支出表</t>
  </si>
  <si>
    <t>表5</t>
  </si>
  <si>
    <t>本年一般公共预算支出</t>
  </si>
  <si>
    <t>一般公共预算基本支出表</t>
  </si>
  <si>
    <t>表6</t>
  </si>
  <si>
    <t>部门预算支出经济分类科目</t>
  </si>
  <si>
    <t>本年一般公共预算基本支出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</si>
  <si>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</si>
  <si>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</si>
  <si>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</si>
  <si>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</si>
  <si>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</si>
  <si>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</si>
  <si>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30107</t>
  </si>
  <si>
    <t xml:space="preserve">  绩效工资</t>
  </si>
  <si>
    <t>30108</t>
  </si>
  <si>
    <t xml:space="preserve">  机关事业单位基本养老保险缴费</t>
  </si>
  <si>
    <t>30109</t>
  </si>
  <si>
    <t xml:space="preserve">  职业年金缴费</t>
  </si>
  <si>
    <t>30110</t>
  </si>
  <si>
    <t xml:space="preserve">  职工基本医疗保险缴费</t>
  </si>
  <si>
    <t>30111</t>
  </si>
  <si>
    <t xml:space="preserve">  公务员医疗补助缴费</t>
  </si>
  <si>
    <t>30112</t>
  </si>
  <si>
    <t xml:space="preserve">  其他社会保障缴费</t>
  </si>
  <si>
    <t>30113</t>
  </si>
  <si>
    <t xml:space="preserve">  住房公积金</t>
  </si>
  <si>
    <t>30199</t>
  </si>
  <si>
    <t xml:space="preserve">  其他工资福利支出</t>
  </si>
  <si>
    <t>302</t>
  </si>
  <si>
    <t>商品和服务支出</t>
  </si>
  <si>
    <t>30201</t>
  </si>
  <si>
    <t xml:space="preserve">  办公费</t>
  </si>
  <si>
    <t>30205</t>
  </si>
  <si>
    <t xml:space="preserve">  水费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</si>
  <si>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</si>
  <si>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</si>
  <si>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</si>
  <si>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</si>
  <si>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</si>
  <si>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</si>
  <si>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</si>
  <si>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</si>
  <si>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30213</t>
  </si>
  <si>
    <t xml:space="preserve">  维修（护）费</t>
  </si>
  <si>
    <t>30216</t>
  </si>
  <si>
    <t xml:space="preserve">  培训费</t>
  </si>
  <si>
    <t>30227</t>
  </si>
  <si>
    <t xml:space="preserve">  委托业务费</t>
  </si>
  <si>
    <t>30228</t>
  </si>
  <si>
    <t xml:space="preserve">  工会经费</t>
  </si>
  <si>
    <t>30231</t>
  </si>
  <si>
    <t xml:space="preserve">  公务用车运行维护费</t>
  </si>
  <si>
    <t>30299</t>
  </si>
  <si>
    <t xml:space="preserve">  其他商品和服务支出</t>
  </si>
  <si>
    <t>303</t>
  </si>
  <si>
    <t>对个人和家庭的补助</t>
  </si>
  <si>
    <t>30302</t>
  </si>
  <si>
    <t xml:space="preserve">  退休费</t>
  </si>
  <si>
    <t>30304</t>
  </si>
  <si>
    <t xml:space="preserve">  抚恤金</t>
  </si>
  <si>
    <t>财政拨款预算“三公”经费支出表</t>
  </si>
  <si>
    <t>表7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</si>
  <si>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</si>
  <si>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</si>
  <si>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</si>
  <si>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</si>
  <si>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</si>
  <si>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</si>
  <si>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政府性基金预算支出表</t>
  </si>
  <si>
    <t>表8</t>
  </si>
  <si>
    <t>本年政府性基金预算支出</t>
  </si>
  <si>
    <t>备注：如此表为空表，则表示部门无政府性基金预算安排的支出。</t>
  </si>
  <si>
    <t>项目支出预算表</t>
  </si>
  <si>
    <t>表9</t>
  </si>
  <si>
    <t>项目名称</t>
  </si>
  <si>
    <t>人防专项业务经费</t>
  </si>
  <si>
    <t>支出功能分类预算表</t>
  </si>
  <si>
    <t>表10</t>
  </si>
  <si>
    <t xml:space="preserve">  20103</t>
  </si>
  <si>
    <t>政府办公厅（室）及相关机构事务</t>
  </si>
  <si>
    <t xml:space="preserve">    2010350</t>
  </si>
  <si>
    <t>事业运行</t>
  </si>
  <si>
    <t xml:space="preserve">  20805</t>
  </si>
  <si>
    <t>行政事业单位养老支出</t>
  </si>
  <si>
    <t xml:space="preserve">    2080502</t>
  </si>
  <si>
    <t>事业单位离退休</t>
  </si>
  <si>
    <t xml:space="preserve">    2080505</t>
  </si>
  <si>
    <t>机关事业单位基本养老保险缴费支出</t>
  </si>
  <si>
    <t xml:space="preserve">    2080506</t>
  </si>
  <si>
    <t>机关事业单位职业年金缴费支出</t>
  </si>
  <si>
    <t xml:space="preserve">  20808</t>
  </si>
  <si>
    <t>抚恤</t>
  </si>
  <si>
    <t xml:space="preserve">    2080801</t>
  </si>
  <si>
    <t>死亡抚恤</t>
  </si>
  <si>
    <t xml:space="preserve">    2080802</t>
  </si>
  <si>
    <t>伤残抚恤</t>
  </si>
  <si>
    <t xml:space="preserve">  21011</t>
  </si>
  <si>
    <t>行政事业单位医疗</t>
  </si>
  <si>
    <t xml:space="preserve">    2101102</t>
  </si>
  <si>
    <t>事业单位医疗</t>
  </si>
  <si>
    <t xml:space="preserve">  22102</t>
  </si>
  <si>
    <t>住房改革支出</t>
  </si>
  <si>
    <t xml:space="preserve">    2210201</t>
  </si>
  <si>
    <t>住房公积金</t>
  </si>
  <si>
    <t>支出经济分类预算表（政府预算）</t>
  </si>
  <si>
    <t>表11</t>
  </si>
  <si>
    <t>505</t>
  </si>
  <si>
    <t>对事业单位经常性补助</t>
  </si>
  <si>
    <t xml:space="preserve">  50501</t>
  </si>
  <si>
    <t xml:space="preserve">  工资福利支出</t>
  </si>
  <si>
    <t xml:space="preserve">  50502</t>
  </si>
  <si>
    <t xml:space="preserve">  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</si>
  <si>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</si>
  <si>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</si>
  <si>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</si>
  <si>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</si>
  <si>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</si>
  <si>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>支出经济分类预算表（部门预算）</t>
  </si>
  <si>
    <t>表12</t>
  </si>
  <si>
    <t xml:space="preserve">  30101</t>
  </si>
  <si>
    <t xml:space="preserve">  30102</t>
  </si>
  <si>
    <t xml:space="preserve">  30107</t>
  </si>
  <si>
    <t xml:space="preserve">  30108</t>
  </si>
  <si>
    <t xml:space="preserve">  30109</t>
  </si>
  <si>
    <t xml:space="preserve">  30110</t>
  </si>
  <si>
    <t xml:space="preserve">  30111</t>
  </si>
  <si>
    <t xml:space="preserve">  30112</t>
  </si>
  <si>
    <t xml:space="preserve">  30113</t>
  </si>
  <si>
    <t xml:space="preserve">  30199</t>
  </si>
  <si>
    <t xml:space="preserve">  30201</t>
  </si>
  <si>
    <t xml:space="preserve">  30205</t>
  </si>
  <si>
    <t xml:space="preserve">  30206</t>
  </si>
  <si>
    <t xml:space="preserve">  电费</t>
  </si>
  <si>
    <t xml:space="preserve">  30207</t>
  </si>
  <si>
    <t xml:space="preserve">  30208</t>
  </si>
  <si>
    <t xml:space="preserve">  30209</t>
  </si>
  <si>
    <t xml:space="preserve">  30211</t>
  </si>
  <si>
    <t xml:space="preserve">  30213</t>
  </si>
  <si>
    <t xml:space="preserve">  维修(护)费</t>
  </si>
  <si>
    <t xml:space="preserve">  30216</t>
  </si>
  <si>
    <t xml:space="preserve">  30227</t>
  </si>
  <si>
    <t xml:space="preserve">  30228</t>
  </si>
  <si>
    <t xml:space="preserve">  30231</t>
  </si>
  <si>
    <t xml:space="preserve">  30299</t>
  </si>
  <si>
    <t xml:space="preserve">  30302</t>
  </si>
  <si>
    <t xml:space="preserve">  30304</t>
  </si>
  <si>
    <t>债务支出预算表</t>
  </si>
  <si>
    <t>表13</t>
  </si>
  <si>
    <t>政府采购支出预算表</t>
  </si>
  <si>
    <t>表14</t>
  </si>
  <si>
    <t xml:space="preserve">  项目支出</t>
  </si>
  <si>
    <t>政府购买服务支出预算表</t>
  </si>
  <si>
    <t>表15</t>
  </si>
  <si>
    <t>支出功能分类（类级）</t>
  </si>
  <si>
    <t>购买服务项目名称</t>
  </si>
  <si>
    <t>购买服务指导目录对应项目（三级目录代码及名称）</t>
  </si>
  <si>
    <t>部门（单位）整体绩效目标表</t>
  </si>
  <si>
    <t>表16</t>
  </si>
  <si>
    <t>部门（单位）名称</t>
  </si>
  <si>
    <t>024007辽宁省人防指挥中心</t>
  </si>
  <si>
    <t>年度主要任务</t>
  </si>
  <si>
    <t>对应项目</t>
  </si>
  <si>
    <t>预算资金情况</t>
  </si>
  <si>
    <t>基本支出人员经费（刚性）</t>
  </si>
  <si>
    <t>基本支出公用经费（刚性）</t>
  </si>
  <si>
    <t>年度绩效目标</t>
  </si>
  <si>
    <t>确保在职人员经费按时足额发放，保障单位正常运转。</t>
  </si>
  <si>
    <t>年度绩效指标</t>
  </si>
  <si>
    <t>一级指标</t>
  </si>
  <si>
    <t>二级指标</t>
  </si>
  <si>
    <t>三级指标</t>
  </si>
  <si>
    <t>运算符号</t>
  </si>
  <si>
    <t>指标值</t>
  </si>
  <si>
    <t>度量单位</t>
  </si>
  <si>
    <t>完成时限</t>
  </si>
  <si>
    <t>履职效能</t>
  </si>
  <si>
    <t>重点工作履行情况</t>
  </si>
  <si>
    <t>重点工作办结率</t>
  </si>
  <si>
    <t>=</t>
  </si>
  <si>
    <t>100</t>
  </si>
  <si>
    <t>%</t>
  </si>
  <si>
    <t>2025-12</t>
  </si>
  <si>
    <t>综合管理水平</t>
  </si>
  <si>
    <t>管理规范</t>
  </si>
  <si>
    <t>整体工作完成情况</t>
  </si>
  <si>
    <t>工作完成及时率</t>
  </si>
  <si>
    <t>工作质量达标率</t>
  </si>
  <si>
    <t>总体工作完成率</t>
  </si>
  <si>
    <t>预算执行</t>
  </si>
  <si>
    <t>预算执行效率</t>
  </si>
  <si>
    <t>结转结余变动率</t>
  </si>
  <si>
    <t>&lt;=</t>
  </si>
  <si>
    <t>0</t>
  </si>
  <si>
    <t>预算调整率</t>
  </si>
  <si>
    <t>5</t>
  </si>
  <si>
    <t>预算执行率</t>
  </si>
  <si>
    <t>管理效率</t>
  </si>
  <si>
    <t>预算编制管理</t>
  </si>
  <si>
    <t>预算绩效目标覆盖率</t>
  </si>
  <si>
    <t>预算监督管理</t>
  </si>
  <si>
    <t>预决算公开情况</t>
  </si>
  <si>
    <t>全部公开</t>
  </si>
  <si>
    <t>预算收支管理</t>
  </si>
  <si>
    <t>预算收入管理规范性</t>
  </si>
  <si>
    <t>预算支出管理规范性</t>
  </si>
  <si>
    <t>财务管理</t>
  </si>
  <si>
    <t>内控制度有效性</t>
  </si>
  <si>
    <t>制度有效</t>
  </si>
  <si>
    <t>资产管理</t>
  </si>
  <si>
    <t>固定资产利用率</t>
  </si>
  <si>
    <t>业务管理</t>
  </si>
  <si>
    <t>政府采购管理违法违规行为发生次数</t>
  </si>
  <si>
    <t>次</t>
  </si>
  <si>
    <t>运行成本</t>
  </si>
  <si>
    <t>成本控制成效</t>
  </si>
  <si>
    <t>“三公”经费变动率</t>
  </si>
  <si>
    <t>在职人员控制率</t>
  </si>
  <si>
    <t>社会效应</t>
  </si>
  <si>
    <t>服务对象满意度</t>
  </si>
  <si>
    <t>参训人员满意度</t>
  </si>
  <si>
    <t>&gt;=</t>
  </si>
  <si>
    <t>社会公众满意度</t>
  </si>
  <si>
    <t>社会公众投诉次数</t>
  </si>
  <si>
    <t>主管部门满意度</t>
  </si>
  <si>
    <t>上级主管部门满意度</t>
  </si>
  <si>
    <t>可持续性</t>
  </si>
  <si>
    <t>体制机制改革</t>
  </si>
  <si>
    <t>建立绩效激励机制</t>
  </si>
  <si>
    <t>完成</t>
  </si>
  <si>
    <t>完善内控制度</t>
  </si>
  <si>
    <t>部门预算项目（政策）绩效目标表</t>
  </si>
  <si>
    <t>表17</t>
  </si>
  <si>
    <t>项目(政策)名称</t>
  </si>
  <si>
    <t>主管部门</t>
  </si>
  <si>
    <t>实施单位</t>
  </si>
  <si>
    <t xml:space="preserve">预算资金情况 </t>
  </si>
  <si>
    <t>总体目标</t>
  </si>
  <si>
    <t>绩效指标</t>
  </si>
</sst>
</file>

<file path=xl/styles.xml><?xml version="1.0" encoding="utf-8"?>
<styleSheet xmlns="http://schemas.openxmlformats.org/spreadsheetml/2006/main">
  <numFmts count="3">
    <numFmt numFmtId="176" formatCode="#,##0.0"/>
    <numFmt numFmtId="177" formatCode="0.0"/>
    <numFmt numFmtId="178" formatCode="yyyy\-mm\-dd"/>
  </numFmts>
  <fonts count="12">
    <font>
      <sz val="11"/>
      <color indexed="8"/>
      <name val="宋体"/>
      <family val="2"/>
      <charset val="1"/>
      <scheme val="minor"/>
    </font>
    <font>
      <b/>
      <sz val="22"/>
      <name val="宋体"/>
      <charset val="134"/>
    </font>
    <font>
      <b/>
      <sz val="15"/>
      <color rgb="FFFF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9"/>
      <name val="SimSun"/>
      <charset val="134"/>
    </font>
    <font>
      <sz val="10"/>
      <name val="SimSun"/>
      <charset val="134"/>
    </font>
    <font>
      <b/>
      <sz val="20"/>
      <name val="宋体"/>
      <charset val="134"/>
    </font>
    <font>
      <b/>
      <sz val="20"/>
      <name val="SimSun"/>
      <charset val="134"/>
    </font>
    <font>
      <b/>
      <sz val="9"/>
      <name val="宋体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3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/>
    </xf>
    <xf numFmtId="49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4" fontId="3" fillId="2" borderId="2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right" vertical="center" wrapText="1"/>
    </xf>
    <xf numFmtId="49" fontId="3" fillId="2" borderId="2" xfId="0" applyNumberFormat="1" applyFont="1" applyFill="1" applyBorder="1" applyAlignment="1">
      <alignment vertical="center" wrapText="1"/>
    </xf>
    <xf numFmtId="176" fontId="3" fillId="2" borderId="2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vertical="center" wrapText="1"/>
    </xf>
    <xf numFmtId="177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left" vertical="center"/>
    </xf>
    <xf numFmtId="4" fontId="3" fillId="2" borderId="2" xfId="0" applyNumberFormat="1" applyFont="1" applyFill="1" applyBorder="1" applyAlignment="1">
      <alignment horizontal="right" vertical="center"/>
    </xf>
    <xf numFmtId="49" fontId="3" fillId="2" borderId="2" xfId="0" applyNumberFormat="1" applyFont="1" applyFill="1" applyBorder="1" applyAlignment="1">
      <alignment vertical="center"/>
    </xf>
    <xf numFmtId="177" fontId="3" fillId="2" borderId="2" xfId="0" applyNumberFormat="1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177" fontId="3" fillId="2" borderId="1" xfId="0" applyNumberFormat="1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177" fontId="3" fillId="2" borderId="1" xfId="0" applyNumberFormat="1" applyFont="1" applyFill="1" applyBorder="1" applyAlignment="1">
      <alignment horizontal="right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top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1"/>
  <sheetViews>
    <sheetView workbookViewId="0">
      <selection sqref="A1:Q31"/>
    </sheetView>
  </sheetViews>
  <sheetFormatPr defaultColWidth="10" defaultRowHeight="13.5"/>
  <cols>
    <col min="1" max="17" width="7.625" customWidth="1"/>
  </cols>
  <sheetData>
    <row r="1" spans="1:17" ht="44.1" customHeight="1">
      <c r="A1" s="56" t="s">
        <v>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ht="16.350000000000001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ht="16.350000000000001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ht="16.350000000000001" customHeight="1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5" spans="1:17" ht="16.350000000000001" customHeight="1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</row>
    <row r="6" spans="1:17" ht="16.350000000000001" customHeight="1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</row>
    <row r="7" spans="1:17" ht="16.350000000000001" customHeight="1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17" ht="16.350000000000001" customHeight="1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</row>
    <row r="9" spans="1:17" ht="16.350000000000001" customHeight="1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17" ht="16.350000000000001" customHeight="1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</row>
    <row r="11" spans="1:17" ht="16.350000000000001" customHeight="1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17" ht="16.350000000000001" customHeight="1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</row>
    <row r="13" spans="1:17" ht="16.350000000000001" customHeight="1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17" ht="16.350000000000001" customHeight="1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17" ht="16.350000000000001" customHeight="1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17" ht="16.350000000000001" customHeight="1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</row>
    <row r="17" spans="1:17" ht="16.350000000000001" customHeight="1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16.350000000000001" customHeight="1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6.350000000000001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</row>
    <row r="20" spans="1:17" ht="16.350000000000001" customHeight="1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16.350000000000001" customHeight="1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</row>
    <row r="22" spans="1:17" ht="16.350000000000001" customHeight="1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ht="16.350000000000001" customHeight="1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</row>
    <row r="24" spans="1:17" ht="16.350000000000001" customHeight="1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</row>
    <row r="25" spans="1:17" ht="16.350000000000001" customHeight="1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</row>
    <row r="26" spans="1:17" ht="16.350000000000001" customHeight="1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</row>
    <row r="27" spans="1:17" ht="16.350000000000001" customHeight="1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16.350000000000001" customHeight="1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</row>
    <row r="29" spans="1:17" ht="16.350000000000001" customHeight="1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ht="16.350000000000001" customHeight="1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</row>
    <row r="31" spans="1:17" ht="16.350000000000001" customHeight="1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</row>
  </sheetData>
  <mergeCells count="1">
    <mergeCell ref="A1:Q31"/>
  </mergeCells>
  <phoneticPr fontId="11" type="noConversion"/>
  <printOptions horizontalCentered="1"/>
  <pageMargins left="0.39300000667572021" right="0.39300000667572021" top="0.39300000667572021" bottom="0.39300000667572021" header="0.50400000810623169" footer="0.50400000810623169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11"/>
  <sheetViews>
    <sheetView workbookViewId="0">
      <pane ySplit="7" topLeftCell="A8" activePane="bottomLeft" state="frozen"/>
      <selection pane="bottomLeft" activeCell="C8" sqref="C8"/>
    </sheetView>
  </sheetViews>
  <sheetFormatPr defaultColWidth="10" defaultRowHeight="13.5"/>
  <cols>
    <col min="1" max="1" width="12.875" customWidth="1"/>
    <col min="2" max="2" width="16.375" customWidth="1"/>
    <col min="3" max="4" width="11.25" customWidth="1"/>
    <col min="5" max="5" width="10.25" customWidth="1"/>
    <col min="6" max="6" width="7.875" customWidth="1"/>
    <col min="7" max="9" width="6.125" customWidth="1"/>
    <col min="10" max="11" width="7.75" customWidth="1"/>
    <col min="12" max="12" width="7.875" customWidth="1"/>
    <col min="13" max="15" width="5.625" customWidth="1"/>
    <col min="16" max="16" width="9.75" customWidth="1"/>
  </cols>
  <sheetData>
    <row r="1" spans="1:15" ht="35.85" customHeight="1">
      <c r="A1" s="72" t="s">
        <v>181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ht="16.350000000000001" customHeight="1">
      <c r="A2" s="41"/>
      <c r="B2" s="41"/>
      <c r="C2" s="41"/>
      <c r="D2" s="41"/>
      <c r="E2" s="41"/>
      <c r="F2" s="41"/>
      <c r="G2" s="41"/>
      <c r="H2" s="41"/>
      <c r="I2" s="41"/>
      <c r="J2" s="42"/>
      <c r="K2" s="17"/>
      <c r="L2" s="17"/>
      <c r="M2" s="17"/>
      <c r="N2" s="17"/>
      <c r="O2" s="43"/>
    </row>
    <row r="3" spans="1:15" ht="16.350000000000001" customHeight="1">
      <c r="A3" s="42" t="s">
        <v>182</v>
      </c>
      <c r="B3" s="44"/>
      <c r="C3" s="20"/>
      <c r="D3" s="20"/>
      <c r="E3" s="20"/>
      <c r="F3" s="20"/>
      <c r="G3" s="20"/>
      <c r="H3" s="20"/>
      <c r="I3" s="20"/>
      <c r="J3" s="42"/>
      <c r="K3" s="42"/>
      <c r="L3" s="42"/>
      <c r="M3" s="5"/>
      <c r="N3" s="5"/>
      <c r="O3" s="43"/>
    </row>
    <row r="4" spans="1:15" ht="16.350000000000001" customHeight="1">
      <c r="A4" s="59" t="s">
        <v>6</v>
      </c>
      <c r="B4" s="59"/>
      <c r="C4" s="59"/>
      <c r="D4" s="59"/>
      <c r="E4" s="59"/>
      <c r="F4" s="59"/>
      <c r="G4" s="59"/>
      <c r="H4" s="59"/>
      <c r="I4" s="59"/>
      <c r="J4" s="59"/>
      <c r="K4" s="73" t="s">
        <v>7</v>
      </c>
      <c r="L4" s="73"/>
      <c r="M4" s="73"/>
      <c r="N4" s="73"/>
      <c r="O4" s="73"/>
    </row>
    <row r="5" spans="1:15" ht="26.1" customHeight="1">
      <c r="A5" s="66" t="s">
        <v>36</v>
      </c>
      <c r="B5" s="64" t="s">
        <v>183</v>
      </c>
      <c r="C5" s="65" t="s">
        <v>37</v>
      </c>
      <c r="D5" s="65" t="s">
        <v>38</v>
      </c>
      <c r="E5" s="65"/>
      <c r="F5" s="65"/>
      <c r="G5" s="65"/>
      <c r="H5" s="65"/>
      <c r="I5" s="65"/>
      <c r="J5" s="66" t="s">
        <v>29</v>
      </c>
      <c r="K5" s="66"/>
      <c r="L5" s="66"/>
      <c r="M5" s="66"/>
      <c r="N5" s="66"/>
      <c r="O5" s="66"/>
    </row>
    <row r="6" spans="1:15" ht="32.65" customHeight="1">
      <c r="A6" s="66"/>
      <c r="B6" s="64"/>
      <c r="C6" s="65"/>
      <c r="D6" s="66" t="s">
        <v>39</v>
      </c>
      <c r="E6" s="66" t="s">
        <v>0</v>
      </c>
      <c r="F6" s="66" t="s">
        <v>41</v>
      </c>
      <c r="G6" s="66" t="s">
        <v>42</v>
      </c>
      <c r="H6" s="66" t="s">
        <v>43</v>
      </c>
      <c r="I6" s="65" t="s">
        <v>44</v>
      </c>
      <c r="J6" s="66" t="s">
        <v>39</v>
      </c>
      <c r="K6" s="66" t="s">
        <v>0</v>
      </c>
      <c r="L6" s="66" t="s">
        <v>41</v>
      </c>
      <c r="M6" s="66" t="s">
        <v>42</v>
      </c>
      <c r="N6" s="66" t="s">
        <v>43</v>
      </c>
      <c r="O6" s="65" t="s">
        <v>44</v>
      </c>
    </row>
    <row r="7" spans="1:15" ht="32.65" customHeight="1">
      <c r="A7" s="66"/>
      <c r="B7" s="64"/>
      <c r="C7" s="65"/>
      <c r="D7" s="66"/>
      <c r="E7" s="66"/>
      <c r="F7" s="66"/>
      <c r="G7" s="66"/>
      <c r="H7" s="66"/>
      <c r="I7" s="65"/>
      <c r="J7" s="66"/>
      <c r="K7" s="66"/>
      <c r="L7" s="66"/>
      <c r="M7" s="66"/>
      <c r="N7" s="66"/>
      <c r="O7" s="65"/>
    </row>
    <row r="8" spans="1:15" ht="26.1" customHeight="1">
      <c r="A8" s="22" t="s">
        <v>39</v>
      </c>
      <c r="B8" s="7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 ht="27.6" customHeight="1">
      <c r="A9" s="8"/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ht="26.1" customHeight="1">
      <c r="A10" s="8"/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 ht="27.6" customHeight="1">
      <c r="A11" s="8"/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</sheetData>
  <mergeCells count="20">
    <mergeCell ref="L6:L7"/>
    <mergeCell ref="M6:M7"/>
    <mergeCell ref="N6:N7"/>
    <mergeCell ref="O6:O7"/>
    <mergeCell ref="A1:O1"/>
    <mergeCell ref="A4:J4"/>
    <mergeCell ref="K4:O4"/>
    <mergeCell ref="A5:A7"/>
    <mergeCell ref="B5:B7"/>
    <mergeCell ref="C5:C7"/>
    <mergeCell ref="D5:I5"/>
    <mergeCell ref="J5:O5"/>
    <mergeCell ref="D6:D7"/>
    <mergeCell ref="E6:E7"/>
    <mergeCell ref="F6:F7"/>
    <mergeCell ref="G6:G7"/>
    <mergeCell ref="H6:H7"/>
    <mergeCell ref="I6:I7"/>
    <mergeCell ref="J6:J7"/>
    <mergeCell ref="K6:K7"/>
  </mergeCells>
  <phoneticPr fontId="11" type="noConversion"/>
  <printOptions horizontalCentered="1"/>
  <pageMargins left="0.39300000667572021" right="0.39300000667572021" top="0.39300000667572021" bottom="0.39300000667572021" header="0.50400000810623169" footer="0.50400000810623169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25"/>
  <sheetViews>
    <sheetView workbookViewId="0">
      <pane ySplit="7" topLeftCell="A8" activePane="bottomLeft" state="frozen"/>
      <selection pane="bottomLeft" activeCell="C9" sqref="C9"/>
    </sheetView>
  </sheetViews>
  <sheetFormatPr defaultColWidth="10" defaultRowHeight="13.5"/>
  <cols>
    <col min="1" max="1" width="15.375" customWidth="1"/>
    <col min="2" max="2" width="16.375" customWidth="1"/>
    <col min="3" max="4" width="11.25" customWidth="1"/>
    <col min="5" max="5" width="10.25" customWidth="1"/>
    <col min="6" max="6" width="7.875" customWidth="1"/>
    <col min="7" max="9" width="6.125" customWidth="1"/>
    <col min="10" max="10" width="14.75" customWidth="1"/>
    <col min="11" max="11" width="7.75" customWidth="1"/>
    <col min="12" max="12" width="7.875" customWidth="1"/>
    <col min="13" max="15" width="5.625" customWidth="1"/>
    <col min="16" max="16" width="9.75" customWidth="1"/>
  </cols>
  <sheetData>
    <row r="1" spans="1:15" ht="35.85" customHeight="1">
      <c r="A1" s="74" t="s">
        <v>185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16.350000000000001" customHeight="1">
      <c r="A2" s="14"/>
      <c r="B2" s="14"/>
      <c r="C2" s="15"/>
      <c r="D2" s="15"/>
      <c r="E2" s="15"/>
      <c r="F2" s="15"/>
      <c r="G2" s="15"/>
      <c r="H2" s="15"/>
      <c r="I2" s="15"/>
      <c r="J2" s="17"/>
      <c r="K2" s="17"/>
      <c r="L2" s="17"/>
      <c r="M2" s="17"/>
      <c r="N2" s="18"/>
      <c r="O2" s="17"/>
    </row>
    <row r="3" spans="1:15" ht="16.350000000000001" customHeight="1">
      <c r="A3" s="19" t="s">
        <v>186</v>
      </c>
      <c r="B3" s="19"/>
      <c r="C3" s="20"/>
      <c r="D3" s="20"/>
      <c r="E3" s="21"/>
      <c r="F3" s="21"/>
      <c r="G3" s="21"/>
      <c r="H3" s="21"/>
      <c r="I3" s="21"/>
      <c r="J3" s="3"/>
      <c r="K3" s="3"/>
      <c r="L3" s="5"/>
      <c r="M3" s="5"/>
      <c r="N3" s="61"/>
      <c r="O3" s="61"/>
    </row>
    <row r="4" spans="1:15" ht="16.350000000000001" customHeight="1">
      <c r="A4" s="62" t="s">
        <v>6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 t="s">
        <v>35</v>
      </c>
      <c r="O4" s="63"/>
    </row>
    <row r="5" spans="1:15" ht="26.1" customHeight="1">
      <c r="A5" s="64" t="s">
        <v>54</v>
      </c>
      <c r="B5" s="64" t="s">
        <v>55</v>
      </c>
      <c r="C5" s="65" t="s">
        <v>37</v>
      </c>
      <c r="D5" s="65" t="s">
        <v>38</v>
      </c>
      <c r="E5" s="65"/>
      <c r="F5" s="65"/>
      <c r="G5" s="65"/>
      <c r="H5" s="65"/>
      <c r="I5" s="65"/>
      <c r="J5" s="66" t="s">
        <v>29</v>
      </c>
      <c r="K5" s="66"/>
      <c r="L5" s="66"/>
      <c r="M5" s="66"/>
      <c r="N5" s="66"/>
      <c r="O5" s="66"/>
    </row>
    <row r="6" spans="1:15" ht="32.65" customHeight="1">
      <c r="A6" s="64"/>
      <c r="B6" s="64"/>
      <c r="C6" s="65"/>
      <c r="D6" s="66" t="s">
        <v>39</v>
      </c>
      <c r="E6" s="66" t="s">
        <v>0</v>
      </c>
      <c r="F6" s="66" t="s">
        <v>41</v>
      </c>
      <c r="G6" s="66" t="s">
        <v>42</v>
      </c>
      <c r="H6" s="66" t="s">
        <v>43</v>
      </c>
      <c r="I6" s="65" t="s">
        <v>44</v>
      </c>
      <c r="J6" s="66" t="s">
        <v>39</v>
      </c>
      <c r="K6" s="66" t="s">
        <v>0</v>
      </c>
      <c r="L6" s="66" t="s">
        <v>41</v>
      </c>
      <c r="M6" s="66" t="s">
        <v>42</v>
      </c>
      <c r="N6" s="66" t="s">
        <v>43</v>
      </c>
      <c r="O6" s="65" t="s">
        <v>44</v>
      </c>
    </row>
    <row r="7" spans="1:15" ht="32.65" customHeight="1">
      <c r="A7" s="64"/>
      <c r="B7" s="64"/>
      <c r="C7" s="65"/>
      <c r="D7" s="66"/>
      <c r="E7" s="66"/>
      <c r="F7" s="66"/>
      <c r="G7" s="66"/>
      <c r="H7" s="66"/>
      <c r="I7" s="65"/>
      <c r="J7" s="66"/>
      <c r="K7" s="66"/>
      <c r="L7" s="66"/>
      <c r="M7" s="66"/>
      <c r="N7" s="66"/>
      <c r="O7" s="65"/>
    </row>
    <row r="8" spans="1:15" ht="26.1" customHeight="1">
      <c r="A8" s="7"/>
      <c r="B8" s="7" t="s">
        <v>39</v>
      </c>
      <c r="C8" s="9">
        <f>2190.491-841.29</f>
        <v>1349.201</v>
      </c>
      <c r="D8" s="9">
        <f>2172.16-841.29</f>
        <v>1330.87</v>
      </c>
      <c r="E8" s="9">
        <f>2172.16-841.29</f>
        <v>1330.87</v>
      </c>
      <c r="F8" s="9"/>
      <c r="G8" s="9"/>
      <c r="H8" s="9"/>
      <c r="I8" s="9"/>
      <c r="J8" s="9">
        <v>18.331</v>
      </c>
      <c r="K8" s="9">
        <v>18.331</v>
      </c>
      <c r="L8" s="9"/>
      <c r="M8" s="9"/>
      <c r="N8" s="9"/>
      <c r="O8" s="9"/>
    </row>
    <row r="9" spans="1:15" ht="26.1" customHeight="1">
      <c r="A9" s="8" t="s">
        <v>60</v>
      </c>
      <c r="B9" s="8" t="s">
        <v>61</v>
      </c>
      <c r="C9" s="9">
        <v>916.48099999999999</v>
      </c>
      <c r="D9" s="9">
        <v>898.15</v>
      </c>
      <c r="E9" s="9">
        <v>898.15</v>
      </c>
      <c r="F9" s="9"/>
      <c r="G9" s="9"/>
      <c r="H9" s="9"/>
      <c r="I9" s="9"/>
      <c r="J9" s="9">
        <v>18.331</v>
      </c>
      <c r="K9" s="9">
        <v>18.331</v>
      </c>
      <c r="L9" s="9"/>
      <c r="M9" s="9"/>
      <c r="N9" s="9"/>
      <c r="O9" s="9"/>
    </row>
    <row r="10" spans="1:15" ht="27.6" customHeight="1">
      <c r="A10" s="8" t="s">
        <v>187</v>
      </c>
      <c r="B10" s="8" t="s">
        <v>188</v>
      </c>
      <c r="C10" s="9">
        <v>916.48099999999999</v>
      </c>
      <c r="D10" s="9">
        <v>898.15</v>
      </c>
      <c r="E10" s="9">
        <v>898.15</v>
      </c>
      <c r="F10" s="9"/>
      <c r="G10" s="9"/>
      <c r="H10" s="9"/>
      <c r="I10" s="9"/>
      <c r="J10" s="9">
        <v>18.331</v>
      </c>
      <c r="K10" s="9">
        <v>18.331</v>
      </c>
      <c r="L10" s="9"/>
      <c r="M10" s="9"/>
      <c r="N10" s="9"/>
      <c r="O10" s="9"/>
    </row>
    <row r="11" spans="1:15" ht="26.1" customHeight="1">
      <c r="A11" s="8" t="s">
        <v>189</v>
      </c>
      <c r="B11" s="8" t="s">
        <v>190</v>
      </c>
      <c r="C11" s="9">
        <v>916.48099999999999</v>
      </c>
      <c r="D11" s="9">
        <v>898.15</v>
      </c>
      <c r="E11" s="9">
        <v>898.15</v>
      </c>
      <c r="F11" s="9"/>
      <c r="G11" s="9"/>
      <c r="H11" s="9"/>
      <c r="I11" s="9"/>
      <c r="J11" s="9">
        <v>18.331</v>
      </c>
      <c r="K11" s="9">
        <v>18.331</v>
      </c>
      <c r="L11" s="9"/>
      <c r="M11" s="9"/>
      <c r="N11" s="9"/>
      <c r="O11" s="9"/>
    </row>
    <row r="12" spans="1:15" ht="27.6" customHeight="1">
      <c r="A12" s="8" t="s">
        <v>66</v>
      </c>
      <c r="B12" s="8" t="s">
        <v>67</v>
      </c>
      <c r="C12" s="9">
        <v>275.3</v>
      </c>
      <c r="D12" s="9">
        <v>275.3</v>
      </c>
      <c r="E12" s="9">
        <v>275.3</v>
      </c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5" ht="27.6" customHeight="1">
      <c r="A13" s="8" t="s">
        <v>191</v>
      </c>
      <c r="B13" s="8" t="s">
        <v>192</v>
      </c>
      <c r="C13" s="9">
        <v>258.62</v>
      </c>
      <c r="D13" s="9">
        <v>258.62</v>
      </c>
      <c r="E13" s="9">
        <v>258.62</v>
      </c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 ht="26.1" customHeight="1">
      <c r="A14" s="8" t="s">
        <v>193</v>
      </c>
      <c r="B14" s="8" t="s">
        <v>194</v>
      </c>
      <c r="C14" s="9">
        <v>134.88999999999999</v>
      </c>
      <c r="D14" s="9">
        <v>134.88999999999999</v>
      </c>
      <c r="E14" s="9">
        <v>134.88999999999999</v>
      </c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ht="27.6" customHeight="1">
      <c r="A15" s="8" t="s">
        <v>195</v>
      </c>
      <c r="B15" s="8" t="s">
        <v>196</v>
      </c>
      <c r="C15" s="9">
        <v>107.73</v>
      </c>
      <c r="D15" s="9">
        <v>107.73</v>
      </c>
      <c r="E15" s="9">
        <v>107.73</v>
      </c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 ht="27.6" customHeight="1">
      <c r="A16" s="8" t="s">
        <v>197</v>
      </c>
      <c r="B16" s="8" t="s">
        <v>198</v>
      </c>
      <c r="C16" s="9">
        <v>16</v>
      </c>
      <c r="D16" s="9">
        <v>16</v>
      </c>
      <c r="E16" s="9">
        <v>16</v>
      </c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ht="26.1" customHeight="1">
      <c r="A17" s="8" t="s">
        <v>199</v>
      </c>
      <c r="B17" s="8" t="s">
        <v>200</v>
      </c>
      <c r="C17" s="9">
        <v>16.68</v>
      </c>
      <c r="D17" s="9">
        <v>16.68</v>
      </c>
      <c r="E17" s="9">
        <v>16.68</v>
      </c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 ht="26.1" customHeight="1">
      <c r="A18" s="8" t="s">
        <v>201</v>
      </c>
      <c r="B18" s="8" t="s">
        <v>202</v>
      </c>
      <c r="C18" s="9">
        <v>13.44</v>
      </c>
      <c r="D18" s="9">
        <v>13.44</v>
      </c>
      <c r="E18" s="9">
        <v>13.44</v>
      </c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1:15" ht="26.1" customHeight="1">
      <c r="A19" s="8" t="s">
        <v>203</v>
      </c>
      <c r="B19" s="8" t="s">
        <v>204</v>
      </c>
      <c r="C19" s="9">
        <v>3.24</v>
      </c>
      <c r="D19" s="9">
        <v>3.24</v>
      </c>
      <c r="E19" s="9">
        <v>3.24</v>
      </c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ht="26.1" customHeight="1">
      <c r="A20" s="8" t="s">
        <v>82</v>
      </c>
      <c r="B20" s="8" t="s">
        <v>83</v>
      </c>
      <c r="C20" s="9">
        <v>59.75</v>
      </c>
      <c r="D20" s="9">
        <v>59.75</v>
      </c>
      <c r="E20" s="9">
        <v>59.75</v>
      </c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1:15" ht="26.1" customHeight="1">
      <c r="A21" s="8" t="s">
        <v>205</v>
      </c>
      <c r="B21" s="8" t="s">
        <v>206</v>
      </c>
      <c r="C21" s="9">
        <v>59.75</v>
      </c>
      <c r="D21" s="9">
        <v>59.75</v>
      </c>
      <c r="E21" s="9">
        <v>59.75</v>
      </c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1:15" ht="26.1" customHeight="1">
      <c r="A22" s="8" t="s">
        <v>207</v>
      </c>
      <c r="B22" s="8" t="s">
        <v>208</v>
      </c>
      <c r="C22" s="9">
        <v>59.75</v>
      </c>
      <c r="D22" s="9">
        <v>59.75</v>
      </c>
      <c r="E22" s="9">
        <v>59.75</v>
      </c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15" ht="26.1" customHeight="1">
      <c r="A23" s="8" t="s">
        <v>88</v>
      </c>
      <c r="B23" s="8" t="s">
        <v>89</v>
      </c>
      <c r="C23" s="9">
        <v>97.67</v>
      </c>
      <c r="D23" s="9">
        <v>97.67</v>
      </c>
      <c r="E23" s="9">
        <v>97.67</v>
      </c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 ht="26.1" customHeight="1">
      <c r="A24" s="8" t="s">
        <v>209</v>
      </c>
      <c r="B24" s="8" t="s">
        <v>210</v>
      </c>
      <c r="C24" s="9">
        <v>97.67</v>
      </c>
      <c r="D24" s="9">
        <v>97.67</v>
      </c>
      <c r="E24" s="9">
        <v>97.67</v>
      </c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15" ht="26.1" customHeight="1">
      <c r="A25" s="8" t="s">
        <v>211</v>
      </c>
      <c r="B25" s="8" t="s">
        <v>212</v>
      </c>
      <c r="C25" s="9">
        <v>97.67</v>
      </c>
      <c r="D25" s="9">
        <v>97.67</v>
      </c>
      <c r="E25" s="9">
        <v>97.67</v>
      </c>
      <c r="F25" s="9"/>
      <c r="G25" s="9"/>
      <c r="H25" s="9"/>
      <c r="I25" s="9"/>
      <c r="J25" s="9"/>
      <c r="K25" s="9"/>
      <c r="L25" s="9"/>
      <c r="M25" s="9"/>
      <c r="N25" s="9"/>
      <c r="O25" s="9"/>
    </row>
  </sheetData>
  <mergeCells count="21">
    <mergeCell ref="K6:K7"/>
    <mergeCell ref="L6:L7"/>
    <mergeCell ref="M6:M7"/>
    <mergeCell ref="N6:N7"/>
    <mergeCell ref="O6:O7"/>
    <mergeCell ref="A1:O1"/>
    <mergeCell ref="N3:O3"/>
    <mergeCell ref="A4:M4"/>
    <mergeCell ref="N4:O4"/>
    <mergeCell ref="A5:A7"/>
    <mergeCell ref="B5:B7"/>
    <mergeCell ref="C5:C7"/>
    <mergeCell ref="D5:I5"/>
    <mergeCell ref="J5:O5"/>
    <mergeCell ref="D6:D7"/>
    <mergeCell ref="E6:E7"/>
    <mergeCell ref="F6:F7"/>
    <mergeCell ref="G6:G7"/>
    <mergeCell ref="H6:H7"/>
    <mergeCell ref="I6:I7"/>
    <mergeCell ref="J6:J7"/>
  </mergeCells>
  <phoneticPr fontId="11" type="noConversion"/>
  <printOptions horizontalCentered="1"/>
  <pageMargins left="0.39300000667572021" right="0.39300000667572021" top="0.39300000667572021" bottom="0.39300000667572021" header="0.5" footer="0.5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14"/>
  <sheetViews>
    <sheetView workbookViewId="0">
      <pane ySplit="7" topLeftCell="A8" activePane="bottomLeft" state="frozen"/>
      <selection pane="bottomLeft" activeCell="E8" sqref="E8"/>
    </sheetView>
  </sheetViews>
  <sheetFormatPr defaultColWidth="10" defaultRowHeight="13.5"/>
  <cols>
    <col min="1" max="1" width="12.875" customWidth="1"/>
    <col min="2" max="2" width="16.375" customWidth="1"/>
    <col min="3" max="4" width="11.25" customWidth="1"/>
    <col min="5" max="5" width="10.25" customWidth="1"/>
    <col min="6" max="6" width="7.875" customWidth="1"/>
    <col min="7" max="9" width="6.125" customWidth="1"/>
    <col min="10" max="11" width="7.75" customWidth="1"/>
    <col min="12" max="12" width="7.875" customWidth="1"/>
    <col min="13" max="15" width="5.625" customWidth="1"/>
    <col min="16" max="16" width="9.75" customWidth="1"/>
  </cols>
  <sheetData>
    <row r="1" spans="1:15" ht="35.85" customHeight="1">
      <c r="A1" s="57" t="s">
        <v>213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16.350000000000001" customHeight="1">
      <c r="A2" s="14"/>
      <c r="B2" s="14"/>
      <c r="C2" s="15"/>
      <c r="D2" s="15"/>
      <c r="E2" s="15"/>
      <c r="F2" s="15"/>
      <c r="G2" s="15"/>
      <c r="H2" s="15"/>
      <c r="I2" s="15"/>
      <c r="J2" s="17"/>
      <c r="K2" s="17"/>
      <c r="L2" s="17"/>
      <c r="M2" s="17"/>
      <c r="N2" s="18"/>
      <c r="O2" s="17"/>
    </row>
    <row r="3" spans="1:15" ht="16.350000000000001" customHeight="1">
      <c r="A3" s="19" t="s">
        <v>214</v>
      </c>
      <c r="B3" s="19"/>
      <c r="C3" s="20"/>
      <c r="D3" s="20"/>
      <c r="E3" s="21"/>
      <c r="F3" s="21"/>
      <c r="G3" s="21"/>
      <c r="H3" s="21"/>
      <c r="I3" s="21"/>
      <c r="J3" s="3"/>
      <c r="K3" s="3"/>
      <c r="L3" s="5"/>
      <c r="M3" s="5"/>
      <c r="N3" s="61"/>
      <c r="O3" s="61"/>
    </row>
    <row r="4" spans="1:15" ht="16.350000000000001" customHeight="1">
      <c r="A4" s="62" t="s">
        <v>6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 t="s">
        <v>35</v>
      </c>
      <c r="O4" s="63"/>
    </row>
    <row r="5" spans="1:15" ht="26.1" customHeight="1">
      <c r="A5" s="64" t="s">
        <v>54</v>
      </c>
      <c r="B5" s="64" t="s">
        <v>55</v>
      </c>
      <c r="C5" s="65" t="s">
        <v>37</v>
      </c>
      <c r="D5" s="65" t="s">
        <v>38</v>
      </c>
      <c r="E5" s="65"/>
      <c r="F5" s="65"/>
      <c r="G5" s="65"/>
      <c r="H5" s="65"/>
      <c r="I5" s="65"/>
      <c r="J5" s="66" t="s">
        <v>29</v>
      </c>
      <c r="K5" s="66"/>
      <c r="L5" s="66"/>
      <c r="M5" s="66"/>
      <c r="N5" s="66"/>
      <c r="O5" s="66"/>
    </row>
    <row r="6" spans="1:15" ht="32.65" customHeight="1">
      <c r="A6" s="64"/>
      <c r="B6" s="64"/>
      <c r="C6" s="65"/>
      <c r="D6" s="66" t="s">
        <v>39</v>
      </c>
      <c r="E6" s="66" t="s">
        <v>0</v>
      </c>
      <c r="F6" s="66" t="s">
        <v>41</v>
      </c>
      <c r="G6" s="66" t="s">
        <v>42</v>
      </c>
      <c r="H6" s="66" t="s">
        <v>43</v>
      </c>
      <c r="I6" s="65" t="s">
        <v>44</v>
      </c>
      <c r="J6" s="66" t="s">
        <v>39</v>
      </c>
      <c r="K6" s="66" t="s">
        <v>0</v>
      </c>
      <c r="L6" s="66" t="s">
        <v>41</v>
      </c>
      <c r="M6" s="66" t="s">
        <v>42</v>
      </c>
      <c r="N6" s="66" t="s">
        <v>43</v>
      </c>
      <c r="O6" s="65" t="s">
        <v>44</v>
      </c>
    </row>
    <row r="7" spans="1:15" ht="32.65" customHeight="1">
      <c r="A7" s="64"/>
      <c r="B7" s="64"/>
      <c r="C7" s="65"/>
      <c r="D7" s="66"/>
      <c r="E7" s="66"/>
      <c r="F7" s="66"/>
      <c r="G7" s="66"/>
      <c r="H7" s="66"/>
      <c r="I7" s="65"/>
      <c r="J7" s="66"/>
      <c r="K7" s="66"/>
      <c r="L7" s="66"/>
      <c r="M7" s="66"/>
      <c r="N7" s="66"/>
      <c r="O7" s="65"/>
    </row>
    <row r="8" spans="1:15" ht="26.1" customHeight="1">
      <c r="A8" s="7"/>
      <c r="B8" s="7" t="s">
        <v>39</v>
      </c>
      <c r="C8" s="9">
        <f>2190.491-841.29</f>
        <v>1349.201</v>
      </c>
      <c r="D8" s="9">
        <f>2172.16-841.29</f>
        <v>1330.87</v>
      </c>
      <c r="E8" s="9">
        <f>2172.16-841.29</f>
        <v>1330.87</v>
      </c>
      <c r="F8" s="9"/>
      <c r="G8" s="9"/>
      <c r="H8" s="9"/>
      <c r="I8" s="9"/>
      <c r="J8" s="9">
        <v>18.331</v>
      </c>
      <c r="K8" s="9">
        <v>18.331</v>
      </c>
      <c r="L8" s="9"/>
      <c r="M8" s="9"/>
      <c r="N8" s="9"/>
      <c r="O8" s="9"/>
    </row>
    <row r="9" spans="1:15" ht="27.6" customHeight="1">
      <c r="A9" s="46" t="s">
        <v>215</v>
      </c>
      <c r="B9" s="46" t="s">
        <v>216</v>
      </c>
      <c r="C9" s="9">
        <f>2027.291-841.29+18.8</f>
        <v>1204.8009999999999</v>
      </c>
      <c r="D9" s="9">
        <f>2008.96-841.29+18.8</f>
        <v>1186.47</v>
      </c>
      <c r="E9" s="9">
        <f>2008.96-841.29+18.8</f>
        <v>1186.47</v>
      </c>
      <c r="F9" s="9"/>
      <c r="G9" s="9"/>
      <c r="H9" s="9"/>
      <c r="I9" s="9"/>
      <c r="J9" s="9">
        <v>18.331</v>
      </c>
      <c r="K9" s="9">
        <v>18.331</v>
      </c>
      <c r="L9" s="9"/>
      <c r="M9" s="9"/>
      <c r="N9" s="9"/>
      <c r="O9" s="9"/>
    </row>
    <row r="10" spans="1:15" ht="26.1" customHeight="1">
      <c r="A10" s="46" t="s">
        <v>217</v>
      </c>
      <c r="B10" s="46" t="s">
        <v>218</v>
      </c>
      <c r="C10" s="9">
        <v>1068.021</v>
      </c>
      <c r="D10" s="9">
        <v>1049.69</v>
      </c>
      <c r="E10" s="9">
        <v>1049.69</v>
      </c>
      <c r="F10" s="9"/>
      <c r="G10" s="9"/>
      <c r="H10" s="9"/>
      <c r="I10" s="9"/>
      <c r="J10" s="9">
        <v>18.331</v>
      </c>
      <c r="K10" s="9">
        <v>18.331</v>
      </c>
      <c r="L10" s="9"/>
      <c r="M10" s="9"/>
      <c r="N10" s="9"/>
      <c r="O10" s="9"/>
    </row>
    <row r="11" spans="1:15" ht="26.1" customHeight="1">
      <c r="A11" s="46" t="s">
        <v>219</v>
      </c>
      <c r="B11" s="46" t="s">
        <v>220</v>
      </c>
      <c r="C11" s="9">
        <f>959.27-841.29+18.8</f>
        <v>136.78000000000003</v>
      </c>
      <c r="D11" s="9">
        <f>959.27-841.29+18.8</f>
        <v>136.78000000000003</v>
      </c>
      <c r="E11" s="9">
        <f>959.27-841.29+18.8</f>
        <v>136.78000000000003</v>
      </c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5" ht="27.6" customHeight="1">
      <c r="A12" s="46" t="s">
        <v>221</v>
      </c>
      <c r="B12" s="46" t="s">
        <v>164</v>
      </c>
      <c r="C12" s="9">
        <v>144.4</v>
      </c>
      <c r="D12" s="9">
        <v>144.4</v>
      </c>
      <c r="E12" s="9">
        <v>144.4</v>
      </c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5" ht="26.1" customHeight="1">
      <c r="A13" s="46" t="s">
        <v>222</v>
      </c>
      <c r="B13" s="46" t="s">
        <v>223</v>
      </c>
      <c r="C13" s="9">
        <v>16.68</v>
      </c>
      <c r="D13" s="9">
        <v>16.68</v>
      </c>
      <c r="E13" s="9">
        <v>16.68</v>
      </c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 ht="26.1" customHeight="1">
      <c r="A14" s="46" t="s">
        <v>224</v>
      </c>
      <c r="B14" s="46" t="s">
        <v>225</v>
      </c>
      <c r="C14" s="9">
        <v>127.72</v>
      </c>
      <c r="D14" s="9">
        <v>127.72</v>
      </c>
      <c r="E14" s="9">
        <v>127.72</v>
      </c>
      <c r="F14" s="9"/>
      <c r="G14" s="9"/>
      <c r="H14" s="9"/>
      <c r="I14" s="9"/>
      <c r="J14" s="9"/>
      <c r="K14" s="9"/>
      <c r="L14" s="9"/>
      <c r="M14" s="9"/>
      <c r="N14" s="9"/>
      <c r="O14" s="9"/>
    </row>
  </sheetData>
  <mergeCells count="21">
    <mergeCell ref="K6:K7"/>
    <mergeCell ref="L6:L7"/>
    <mergeCell ref="M6:M7"/>
    <mergeCell ref="N6:N7"/>
    <mergeCell ref="O6:O7"/>
    <mergeCell ref="A1:O1"/>
    <mergeCell ref="N3:O3"/>
    <mergeCell ref="A4:M4"/>
    <mergeCell ref="N4:O4"/>
    <mergeCell ref="A5:A7"/>
    <mergeCell ref="B5:B7"/>
    <mergeCell ref="C5:C7"/>
    <mergeCell ref="D5:I5"/>
    <mergeCell ref="J5:O5"/>
    <mergeCell ref="D6:D7"/>
    <mergeCell ref="E6:E7"/>
    <mergeCell ref="F6:F7"/>
    <mergeCell ref="G6:G7"/>
    <mergeCell ref="H6:H7"/>
    <mergeCell ref="I6:I7"/>
    <mergeCell ref="J6:J7"/>
  </mergeCells>
  <phoneticPr fontId="11" type="noConversion"/>
  <printOptions horizontalCentered="1"/>
  <pageMargins left="0.39300000667572021" right="0.39300000667572021" top="0.39300000667572021" bottom="0.39300000667572021" header="0.5" footer="0.5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36"/>
  <sheetViews>
    <sheetView tabSelected="1" workbookViewId="0">
      <pane ySplit="7" topLeftCell="A8" activePane="bottomLeft" state="frozen"/>
      <selection pane="bottomLeft" activeCell="D9" sqref="D9"/>
    </sheetView>
  </sheetViews>
  <sheetFormatPr defaultColWidth="10" defaultRowHeight="13.5"/>
  <cols>
    <col min="1" max="1" width="12.875" customWidth="1"/>
    <col min="2" max="2" width="16.375" customWidth="1"/>
    <col min="3" max="4" width="11.25" customWidth="1"/>
    <col min="5" max="5" width="10.25" customWidth="1"/>
    <col min="6" max="6" width="7.875" customWidth="1"/>
    <col min="7" max="9" width="6.125" customWidth="1"/>
    <col min="10" max="11" width="7.75" customWidth="1"/>
    <col min="12" max="12" width="7.875" customWidth="1"/>
    <col min="13" max="15" width="5.625" customWidth="1"/>
    <col min="16" max="17" width="9.75" customWidth="1"/>
  </cols>
  <sheetData>
    <row r="1" spans="1:15" ht="35.85" customHeight="1">
      <c r="A1" s="57" t="s">
        <v>226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16.350000000000001" customHeight="1">
      <c r="A2" s="14"/>
      <c r="B2" s="14"/>
      <c r="C2" s="15"/>
      <c r="D2" s="15"/>
      <c r="E2" s="15"/>
      <c r="F2" s="15"/>
      <c r="G2" s="15"/>
      <c r="H2" s="15"/>
      <c r="I2" s="15"/>
      <c r="J2" s="17"/>
      <c r="K2" s="17"/>
      <c r="L2" s="17"/>
      <c r="M2" s="17"/>
      <c r="N2" s="18"/>
      <c r="O2" s="17"/>
    </row>
    <row r="3" spans="1:15" ht="16.350000000000001" customHeight="1">
      <c r="A3" s="19" t="s">
        <v>227</v>
      </c>
      <c r="B3" s="19"/>
      <c r="C3" s="20"/>
      <c r="D3" s="20"/>
      <c r="E3" s="21"/>
      <c r="F3" s="21"/>
      <c r="G3" s="21"/>
      <c r="H3" s="21"/>
      <c r="I3" s="21"/>
      <c r="J3" s="3"/>
      <c r="K3" s="3"/>
      <c r="L3" s="5"/>
      <c r="M3" s="5"/>
      <c r="N3" s="61"/>
      <c r="O3" s="61"/>
    </row>
    <row r="4" spans="1:15" ht="16.350000000000001" customHeight="1">
      <c r="A4" s="62" t="s">
        <v>6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 t="s">
        <v>35</v>
      </c>
      <c r="O4" s="63"/>
    </row>
    <row r="5" spans="1:15" ht="26.1" customHeight="1">
      <c r="A5" s="64" t="s">
        <v>54</v>
      </c>
      <c r="B5" s="64" t="s">
        <v>55</v>
      </c>
      <c r="C5" s="65" t="s">
        <v>37</v>
      </c>
      <c r="D5" s="65" t="s">
        <v>38</v>
      </c>
      <c r="E5" s="65"/>
      <c r="F5" s="65"/>
      <c r="G5" s="65"/>
      <c r="H5" s="65"/>
      <c r="I5" s="65"/>
      <c r="J5" s="66" t="s">
        <v>29</v>
      </c>
      <c r="K5" s="66"/>
      <c r="L5" s="66"/>
      <c r="M5" s="66"/>
      <c r="N5" s="66"/>
      <c r="O5" s="66"/>
    </row>
    <row r="6" spans="1:15" ht="32.65" customHeight="1">
      <c r="A6" s="64"/>
      <c r="B6" s="64"/>
      <c r="C6" s="65"/>
      <c r="D6" s="66" t="s">
        <v>39</v>
      </c>
      <c r="E6" s="66" t="s">
        <v>0</v>
      </c>
      <c r="F6" s="66" t="s">
        <v>41</v>
      </c>
      <c r="G6" s="66" t="s">
        <v>42</v>
      </c>
      <c r="H6" s="66" t="s">
        <v>43</v>
      </c>
      <c r="I6" s="65" t="s">
        <v>44</v>
      </c>
      <c r="J6" s="66" t="s">
        <v>39</v>
      </c>
      <c r="K6" s="66" t="s">
        <v>0</v>
      </c>
      <c r="L6" s="66" t="s">
        <v>41</v>
      </c>
      <c r="M6" s="66" t="s">
        <v>42</v>
      </c>
      <c r="N6" s="66" t="s">
        <v>43</v>
      </c>
      <c r="O6" s="65" t="s">
        <v>44</v>
      </c>
    </row>
    <row r="7" spans="1:15" ht="32.65" customHeight="1">
      <c r="A7" s="64"/>
      <c r="B7" s="64"/>
      <c r="C7" s="65"/>
      <c r="D7" s="66"/>
      <c r="E7" s="66"/>
      <c r="F7" s="66"/>
      <c r="G7" s="66"/>
      <c r="H7" s="66"/>
      <c r="I7" s="65"/>
      <c r="J7" s="66"/>
      <c r="K7" s="66"/>
      <c r="L7" s="66"/>
      <c r="M7" s="66"/>
      <c r="N7" s="66"/>
      <c r="O7" s="65"/>
    </row>
    <row r="8" spans="1:15" ht="26.1" customHeight="1">
      <c r="A8" s="7"/>
      <c r="B8" s="7" t="s">
        <v>39</v>
      </c>
      <c r="C8" s="9">
        <f>2190.491-841.29</f>
        <v>1349.201</v>
      </c>
      <c r="D8" s="9">
        <f>2172.16-841.29</f>
        <v>1330.87</v>
      </c>
      <c r="E8" s="9">
        <f>2172.16-841.29</f>
        <v>1330.87</v>
      </c>
      <c r="F8" s="9"/>
      <c r="G8" s="9"/>
      <c r="H8" s="9"/>
      <c r="I8" s="9"/>
      <c r="J8" s="9">
        <v>18.331</v>
      </c>
      <c r="K8" s="9">
        <v>18.331</v>
      </c>
      <c r="L8" s="9"/>
      <c r="M8" s="9"/>
      <c r="N8" s="9"/>
      <c r="O8" s="9"/>
    </row>
    <row r="9" spans="1:15" ht="26.1" customHeight="1">
      <c r="A9" s="28" t="s">
        <v>115</v>
      </c>
      <c r="B9" s="46" t="s">
        <v>116</v>
      </c>
      <c r="C9" s="9">
        <v>1068.021</v>
      </c>
      <c r="D9" s="9">
        <v>1049.69</v>
      </c>
      <c r="E9" s="9">
        <v>1049.69</v>
      </c>
      <c r="F9" s="9"/>
      <c r="G9" s="9"/>
      <c r="H9" s="9"/>
      <c r="I9" s="9"/>
      <c r="J9" s="9">
        <v>18.331</v>
      </c>
      <c r="K9" s="9">
        <v>18.331</v>
      </c>
      <c r="L9" s="9"/>
      <c r="M9" s="9"/>
      <c r="N9" s="9"/>
      <c r="O9" s="9"/>
    </row>
    <row r="10" spans="1:15" ht="26.1" customHeight="1">
      <c r="A10" s="28" t="s">
        <v>228</v>
      </c>
      <c r="B10" s="46" t="s">
        <v>118</v>
      </c>
      <c r="C10" s="9">
        <v>303.89100000000002</v>
      </c>
      <c r="D10" s="9">
        <v>285.56</v>
      </c>
      <c r="E10" s="9">
        <v>285.56</v>
      </c>
      <c r="F10" s="9"/>
      <c r="G10" s="9"/>
      <c r="H10" s="9"/>
      <c r="I10" s="9"/>
      <c r="J10" s="9">
        <v>18.331</v>
      </c>
      <c r="K10" s="9">
        <v>18.331</v>
      </c>
      <c r="L10" s="9"/>
      <c r="M10" s="9"/>
      <c r="N10" s="9"/>
      <c r="O10" s="9"/>
    </row>
    <row r="11" spans="1:15" ht="26.1" customHeight="1">
      <c r="A11" s="28" t="s">
        <v>229</v>
      </c>
      <c r="B11" s="46" t="s">
        <v>120</v>
      </c>
      <c r="C11" s="9">
        <v>12.51</v>
      </c>
      <c r="D11" s="9">
        <v>12.51</v>
      </c>
      <c r="E11" s="9">
        <v>12.51</v>
      </c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5" ht="26.1" customHeight="1">
      <c r="A12" s="28" t="s">
        <v>230</v>
      </c>
      <c r="B12" s="46" t="s">
        <v>122</v>
      </c>
      <c r="C12" s="9">
        <v>389.41</v>
      </c>
      <c r="D12" s="9">
        <v>389.41</v>
      </c>
      <c r="E12" s="9">
        <v>389.41</v>
      </c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5" ht="27.6" customHeight="1">
      <c r="A13" s="28" t="s">
        <v>231</v>
      </c>
      <c r="B13" s="46" t="s">
        <v>124</v>
      </c>
      <c r="C13" s="9">
        <v>107.73</v>
      </c>
      <c r="D13" s="9">
        <v>107.73</v>
      </c>
      <c r="E13" s="9">
        <v>107.73</v>
      </c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 ht="26.1" customHeight="1">
      <c r="A14" s="28" t="s">
        <v>232</v>
      </c>
      <c r="B14" s="46" t="s">
        <v>126</v>
      </c>
      <c r="C14" s="9">
        <v>16</v>
      </c>
      <c r="D14" s="9">
        <v>16</v>
      </c>
      <c r="E14" s="9">
        <v>16</v>
      </c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ht="27.6" customHeight="1">
      <c r="A15" s="28" t="s">
        <v>233</v>
      </c>
      <c r="B15" s="46" t="s">
        <v>128</v>
      </c>
      <c r="C15" s="9">
        <v>39.83</v>
      </c>
      <c r="D15" s="9">
        <v>39.83</v>
      </c>
      <c r="E15" s="9">
        <v>39.83</v>
      </c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 ht="27.6" customHeight="1">
      <c r="A16" s="28" t="s">
        <v>234</v>
      </c>
      <c r="B16" s="46" t="s">
        <v>130</v>
      </c>
      <c r="C16" s="9">
        <v>19.920000000000002</v>
      </c>
      <c r="D16" s="9">
        <v>19.920000000000002</v>
      </c>
      <c r="E16" s="9">
        <v>19.920000000000002</v>
      </c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ht="27.6" customHeight="1">
      <c r="A17" s="28" t="s">
        <v>235</v>
      </c>
      <c r="B17" s="46" t="s">
        <v>132</v>
      </c>
      <c r="C17" s="9">
        <v>5.23</v>
      </c>
      <c r="D17" s="9">
        <v>5.23</v>
      </c>
      <c r="E17" s="9">
        <v>5.23</v>
      </c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 ht="26.1" customHeight="1">
      <c r="A18" s="28" t="s">
        <v>236</v>
      </c>
      <c r="B18" s="46" t="s">
        <v>134</v>
      </c>
      <c r="C18" s="9">
        <v>97.67</v>
      </c>
      <c r="D18" s="9">
        <v>97.67</v>
      </c>
      <c r="E18" s="9">
        <v>97.67</v>
      </c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1:15" ht="27.6" customHeight="1">
      <c r="A19" s="28" t="s">
        <v>237</v>
      </c>
      <c r="B19" s="46" t="s">
        <v>136</v>
      </c>
      <c r="C19" s="9">
        <v>75.83</v>
      </c>
      <c r="D19" s="9">
        <v>75.83</v>
      </c>
      <c r="E19" s="9">
        <v>75.83</v>
      </c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ht="26.1" customHeight="1">
      <c r="A20" s="28" t="s">
        <v>137</v>
      </c>
      <c r="B20" s="46" t="s">
        <v>138</v>
      </c>
      <c r="C20" s="9">
        <f>959.27-841.29+18.8</f>
        <v>136.78000000000003</v>
      </c>
      <c r="D20" s="9">
        <f>959.27-841.29+18.8</f>
        <v>136.78000000000003</v>
      </c>
      <c r="E20" s="9">
        <f>959.27-841.29+18.8</f>
        <v>136.78000000000003</v>
      </c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1:15" ht="26.1" customHeight="1">
      <c r="A21" s="28" t="s">
        <v>238</v>
      </c>
      <c r="B21" s="46" t="s">
        <v>140</v>
      </c>
      <c r="C21" s="9">
        <f>7.47-0.5</f>
        <v>6.97</v>
      </c>
      <c r="D21" s="9">
        <f>7.47-0.5</f>
        <v>6.97</v>
      </c>
      <c r="E21" s="9">
        <f>7.47-0.5</f>
        <v>6.97</v>
      </c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1:15" ht="26.1" customHeight="1">
      <c r="A22" s="28" t="s">
        <v>239</v>
      </c>
      <c r="B22" s="46" t="s">
        <v>142</v>
      </c>
      <c r="C22" s="9">
        <f>7.79-4.9</f>
        <v>2.8899999999999997</v>
      </c>
      <c r="D22" s="9">
        <f>7.79-4.9</f>
        <v>2.8899999999999997</v>
      </c>
      <c r="E22" s="9">
        <f>7.79-4.9</f>
        <v>2.8899999999999997</v>
      </c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15" ht="26.1" customHeight="1">
      <c r="A23" s="28" t="s">
        <v>240</v>
      </c>
      <c r="B23" s="46" t="s">
        <v>241</v>
      </c>
      <c r="C23" s="9">
        <f>94.01-94.01</f>
        <v>0</v>
      </c>
      <c r="D23" s="9">
        <f>94.01-94.01</f>
        <v>0</v>
      </c>
      <c r="E23" s="9">
        <f>94.01-94.01</f>
        <v>0</v>
      </c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 ht="26.1" customHeight="1">
      <c r="A24" s="28" t="s">
        <v>242</v>
      </c>
      <c r="B24" s="46" t="s">
        <v>144</v>
      </c>
      <c r="C24" s="9">
        <v>30.8</v>
      </c>
      <c r="D24" s="9">
        <v>30.8</v>
      </c>
      <c r="E24" s="9">
        <v>30.8</v>
      </c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15" ht="26.1" customHeight="1">
      <c r="A25" s="28" t="s">
        <v>243</v>
      </c>
      <c r="B25" s="46" t="s">
        <v>146</v>
      </c>
      <c r="C25" s="9">
        <f>77.6-67.3</f>
        <v>10.299999999999997</v>
      </c>
      <c r="D25" s="9">
        <f>77.6-67.3</f>
        <v>10.299999999999997</v>
      </c>
      <c r="E25" s="9">
        <f>77.6-67.3</f>
        <v>10.299999999999997</v>
      </c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1:15" ht="26.1" customHeight="1">
      <c r="A26" s="28" t="s">
        <v>244</v>
      </c>
      <c r="B26" s="46" t="s">
        <v>148</v>
      </c>
      <c r="C26" s="9">
        <f>243.05-209.12</f>
        <v>33.930000000000007</v>
      </c>
      <c r="D26" s="9">
        <f>243.05-209.12</f>
        <v>33.930000000000007</v>
      </c>
      <c r="E26" s="9">
        <f>243.05-209.12</f>
        <v>33.930000000000007</v>
      </c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1:15" ht="26.1" customHeight="1">
      <c r="A27" s="28" t="s">
        <v>245</v>
      </c>
      <c r="B27" s="46" t="s">
        <v>150</v>
      </c>
      <c r="C27" s="9">
        <f>45.14-29.5</f>
        <v>15.64</v>
      </c>
      <c r="D27" s="9">
        <f>45.14-29.5</f>
        <v>15.64</v>
      </c>
      <c r="E27" s="9">
        <f>45.14-29.5</f>
        <v>15.64</v>
      </c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5" ht="26.1" customHeight="1">
      <c r="A28" s="28" t="s">
        <v>246</v>
      </c>
      <c r="B28" s="46" t="s">
        <v>247</v>
      </c>
      <c r="C28" s="9">
        <f>74.42-67.42</f>
        <v>7</v>
      </c>
      <c r="D28" s="9">
        <f>74.42-67.42</f>
        <v>7</v>
      </c>
      <c r="E28" s="9">
        <f>74.42-67.42</f>
        <v>7</v>
      </c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1:15" ht="26.1" customHeight="1">
      <c r="A29" s="28" t="s">
        <v>248</v>
      </c>
      <c r="B29" s="46" t="s">
        <v>154</v>
      </c>
      <c r="C29" s="9">
        <v>1</v>
      </c>
      <c r="D29" s="9">
        <v>1</v>
      </c>
      <c r="E29" s="9">
        <v>1</v>
      </c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1:15" ht="26.1" customHeight="1">
      <c r="A30" s="28" t="s">
        <v>249</v>
      </c>
      <c r="B30" s="46" t="s">
        <v>156</v>
      </c>
      <c r="C30" s="9">
        <f>300.8-299.8</f>
        <v>1</v>
      </c>
      <c r="D30" s="9">
        <f>300.8-299.8</f>
        <v>1</v>
      </c>
      <c r="E30" s="9">
        <f>300.8-299.8</f>
        <v>1</v>
      </c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15" ht="26.1" customHeight="1">
      <c r="A31" s="28" t="s">
        <v>250</v>
      </c>
      <c r="B31" s="46" t="s">
        <v>158</v>
      </c>
      <c r="C31" s="9">
        <v>13.05</v>
      </c>
      <c r="D31" s="9">
        <v>13.05</v>
      </c>
      <c r="E31" s="9">
        <v>13.05</v>
      </c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15" ht="27.6" customHeight="1">
      <c r="A32" s="28" t="s">
        <v>251</v>
      </c>
      <c r="B32" s="46" t="s">
        <v>160</v>
      </c>
      <c r="C32" s="9">
        <v>2</v>
      </c>
      <c r="D32" s="9">
        <v>2</v>
      </c>
      <c r="E32" s="9">
        <v>2</v>
      </c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 ht="27.6" customHeight="1">
      <c r="A33" s="28" t="s">
        <v>252</v>
      </c>
      <c r="B33" s="46" t="s">
        <v>162</v>
      </c>
      <c r="C33" s="9">
        <f>62.14-49.94</f>
        <v>12.200000000000003</v>
      </c>
      <c r="D33" s="9">
        <f>62.14-49.94</f>
        <v>12.200000000000003</v>
      </c>
      <c r="E33" s="9">
        <f>62.14-49.94</f>
        <v>12.200000000000003</v>
      </c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1:15" ht="27.6" customHeight="1">
      <c r="A34" s="28" t="s">
        <v>163</v>
      </c>
      <c r="B34" s="46" t="s">
        <v>164</v>
      </c>
      <c r="C34" s="9">
        <v>144.4</v>
      </c>
      <c r="D34" s="9">
        <v>144.4</v>
      </c>
      <c r="E34" s="9">
        <v>144.4</v>
      </c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1:15" ht="26.1" customHeight="1">
      <c r="A35" s="28" t="s">
        <v>253</v>
      </c>
      <c r="B35" s="46" t="s">
        <v>166</v>
      </c>
      <c r="C35" s="9">
        <v>127.72</v>
      </c>
      <c r="D35" s="9">
        <v>127.72</v>
      </c>
      <c r="E35" s="9">
        <v>127.72</v>
      </c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1:15" ht="26.1" customHeight="1">
      <c r="A36" s="28" t="s">
        <v>254</v>
      </c>
      <c r="B36" s="46" t="s">
        <v>168</v>
      </c>
      <c r="C36" s="9">
        <v>16.68</v>
      </c>
      <c r="D36" s="9">
        <v>16.68</v>
      </c>
      <c r="E36" s="9">
        <v>16.68</v>
      </c>
      <c r="F36" s="9"/>
      <c r="G36" s="9"/>
      <c r="H36" s="9"/>
      <c r="I36" s="9"/>
      <c r="J36" s="9"/>
      <c r="K36" s="9"/>
      <c r="L36" s="9"/>
      <c r="M36" s="9"/>
      <c r="N36" s="9"/>
      <c r="O36" s="9"/>
    </row>
  </sheetData>
  <mergeCells count="21">
    <mergeCell ref="K6:K7"/>
    <mergeCell ref="L6:L7"/>
    <mergeCell ref="M6:M7"/>
    <mergeCell ref="N6:N7"/>
    <mergeCell ref="O6:O7"/>
    <mergeCell ref="A1:O1"/>
    <mergeCell ref="N3:O3"/>
    <mergeCell ref="A4:M4"/>
    <mergeCell ref="N4:O4"/>
    <mergeCell ref="A5:A7"/>
    <mergeCell ref="B5:B7"/>
    <mergeCell ref="C5:C7"/>
    <mergeCell ref="D5:I5"/>
    <mergeCell ref="J5:O5"/>
    <mergeCell ref="D6:D7"/>
    <mergeCell ref="E6:E7"/>
    <mergeCell ref="F6:F7"/>
    <mergeCell ref="G6:G7"/>
    <mergeCell ref="H6:H7"/>
    <mergeCell ref="I6:I7"/>
    <mergeCell ref="J6:J7"/>
  </mergeCells>
  <phoneticPr fontId="11" type="noConversion"/>
  <printOptions horizontalCentered="1"/>
  <pageMargins left="0.39300000667572021" right="0.39300000667572021" top="0.39300000667572021" bottom="0.39300000667572021" header="0.5" footer="0.5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O10"/>
  <sheetViews>
    <sheetView workbookViewId="0">
      <pane ySplit="7" topLeftCell="A8" activePane="bottomLeft" state="frozen"/>
      <selection pane="bottomLeft"/>
    </sheetView>
  </sheetViews>
  <sheetFormatPr defaultColWidth="10" defaultRowHeight="13.5"/>
  <cols>
    <col min="1" max="1" width="12.875" customWidth="1"/>
    <col min="2" max="2" width="16.375" customWidth="1"/>
    <col min="3" max="4" width="11.25" customWidth="1"/>
    <col min="5" max="5" width="10.25" customWidth="1"/>
    <col min="6" max="6" width="7.875" customWidth="1"/>
    <col min="7" max="9" width="6.125" customWidth="1"/>
    <col min="10" max="11" width="7.75" customWidth="1"/>
    <col min="12" max="12" width="7.875" customWidth="1"/>
    <col min="13" max="15" width="5.625" customWidth="1"/>
    <col min="16" max="16" width="9.75" customWidth="1"/>
  </cols>
  <sheetData>
    <row r="1" spans="1:15" ht="35.85" customHeight="1">
      <c r="A1" s="57" t="s">
        <v>255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16.350000000000001" customHeight="1">
      <c r="A2" s="15"/>
      <c r="B2" s="15"/>
      <c r="C2" s="15"/>
      <c r="D2" s="15"/>
      <c r="E2" s="15"/>
      <c r="F2" s="15"/>
      <c r="G2" s="15"/>
      <c r="H2" s="15"/>
      <c r="I2" s="15"/>
      <c r="J2" s="3"/>
      <c r="K2" s="17"/>
      <c r="L2" s="17"/>
      <c r="M2" s="17"/>
      <c r="N2" s="17"/>
      <c r="O2" s="18"/>
    </row>
    <row r="3" spans="1:15" ht="16.350000000000001" customHeight="1">
      <c r="A3" s="3" t="s">
        <v>256</v>
      </c>
      <c r="B3" s="2"/>
      <c r="C3" s="21"/>
      <c r="D3" s="20"/>
      <c r="E3" s="21"/>
      <c r="F3" s="21"/>
      <c r="G3" s="21"/>
      <c r="H3" s="21"/>
      <c r="I3" s="21"/>
      <c r="J3" s="3"/>
      <c r="K3" s="3"/>
      <c r="L3" s="3"/>
      <c r="M3" s="5"/>
      <c r="N3" s="5"/>
      <c r="O3" s="18"/>
    </row>
    <row r="4" spans="1:15" ht="16.350000000000001" customHeight="1">
      <c r="A4" s="59" t="s">
        <v>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63" t="s">
        <v>35</v>
      </c>
      <c r="O4" s="63"/>
    </row>
    <row r="5" spans="1:15" ht="26.1" customHeight="1">
      <c r="A5" s="66" t="s">
        <v>36</v>
      </c>
      <c r="B5" s="64" t="s">
        <v>183</v>
      </c>
      <c r="C5" s="65" t="s">
        <v>37</v>
      </c>
      <c r="D5" s="65" t="s">
        <v>38</v>
      </c>
      <c r="E5" s="65"/>
      <c r="F5" s="65"/>
      <c r="G5" s="65"/>
      <c r="H5" s="65"/>
      <c r="I5" s="65"/>
      <c r="J5" s="66" t="s">
        <v>29</v>
      </c>
      <c r="K5" s="66"/>
      <c r="L5" s="66"/>
      <c r="M5" s="66"/>
      <c r="N5" s="66"/>
      <c r="O5" s="66"/>
    </row>
    <row r="6" spans="1:15" ht="32.65" customHeight="1">
      <c r="A6" s="66"/>
      <c r="B6" s="64"/>
      <c r="C6" s="65"/>
      <c r="D6" s="66" t="s">
        <v>39</v>
      </c>
      <c r="E6" s="66" t="s">
        <v>0</v>
      </c>
      <c r="F6" s="66" t="s">
        <v>41</v>
      </c>
      <c r="G6" s="66" t="s">
        <v>42</v>
      </c>
      <c r="H6" s="66" t="s">
        <v>43</v>
      </c>
      <c r="I6" s="65" t="s">
        <v>44</v>
      </c>
      <c r="J6" s="66" t="s">
        <v>39</v>
      </c>
      <c r="K6" s="66" t="s">
        <v>0</v>
      </c>
      <c r="L6" s="66" t="s">
        <v>41</v>
      </c>
      <c r="M6" s="66" t="s">
        <v>42</v>
      </c>
      <c r="N6" s="66" t="s">
        <v>43</v>
      </c>
      <c r="O6" s="65" t="s">
        <v>44</v>
      </c>
    </row>
    <row r="7" spans="1:15" ht="32.65" customHeight="1">
      <c r="A7" s="66"/>
      <c r="B7" s="64"/>
      <c r="C7" s="65"/>
      <c r="D7" s="66"/>
      <c r="E7" s="66"/>
      <c r="F7" s="66"/>
      <c r="G7" s="66"/>
      <c r="H7" s="66"/>
      <c r="I7" s="65"/>
      <c r="J7" s="66"/>
      <c r="K7" s="66"/>
      <c r="L7" s="66"/>
      <c r="M7" s="66"/>
      <c r="N7" s="66"/>
      <c r="O7" s="65"/>
    </row>
    <row r="8" spans="1:15" ht="26.1" customHeight="1">
      <c r="A8" s="22" t="s">
        <v>39</v>
      </c>
      <c r="B8" s="7"/>
      <c r="C8" s="9"/>
      <c r="D8" s="9"/>
      <c r="E8" s="9"/>
      <c r="F8" s="9"/>
      <c r="G8" s="9"/>
      <c r="H8" s="9"/>
      <c r="I8" s="9"/>
      <c r="J8" s="47"/>
      <c r="K8" s="47"/>
      <c r="L8" s="47"/>
      <c r="M8" s="47"/>
      <c r="N8" s="47"/>
      <c r="O8" s="47"/>
    </row>
    <row r="9" spans="1:15" ht="26.1" customHeight="1">
      <c r="A9" s="8"/>
      <c r="B9" s="8"/>
      <c r="C9" s="9"/>
      <c r="D9" s="9"/>
      <c r="E9" s="9"/>
      <c r="F9" s="9"/>
      <c r="G9" s="9"/>
      <c r="H9" s="9"/>
      <c r="I9" s="9"/>
      <c r="J9" s="47"/>
      <c r="K9" s="47"/>
      <c r="L9" s="47"/>
      <c r="M9" s="47"/>
      <c r="N9" s="47"/>
      <c r="O9" s="47"/>
    </row>
    <row r="10" spans="1:15" ht="26.1" customHeight="1">
      <c r="A10" s="8"/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</sheetData>
  <mergeCells count="20">
    <mergeCell ref="L6:L7"/>
    <mergeCell ref="M6:M7"/>
    <mergeCell ref="N6:N7"/>
    <mergeCell ref="O6:O7"/>
    <mergeCell ref="A1:O1"/>
    <mergeCell ref="A4:M4"/>
    <mergeCell ref="N4:O4"/>
    <mergeCell ref="A5:A7"/>
    <mergeCell ref="B5:B7"/>
    <mergeCell ref="C5:C7"/>
    <mergeCell ref="D5:I5"/>
    <mergeCell ref="J5:O5"/>
    <mergeCell ref="D6:D7"/>
    <mergeCell ref="E6:E7"/>
    <mergeCell ref="F6:F7"/>
    <mergeCell ref="G6:G7"/>
    <mergeCell ref="H6:H7"/>
    <mergeCell ref="I6:I7"/>
    <mergeCell ref="J6:J7"/>
    <mergeCell ref="K6:K7"/>
  </mergeCells>
  <phoneticPr fontId="11" type="noConversion"/>
  <printOptions horizontalCentered="1"/>
  <pageMargins left="0.39300000667572021" right="0.39300000667572021" top="0.39300000667572021" bottom="0.39300000667572021" header="0.50400000810623169" footer="0.50400000810623169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O11"/>
  <sheetViews>
    <sheetView workbookViewId="0">
      <pane ySplit="7" topLeftCell="A8" activePane="bottomLeft" state="frozen"/>
      <selection pane="bottomLeft"/>
    </sheetView>
  </sheetViews>
  <sheetFormatPr defaultColWidth="10" defaultRowHeight="13.5"/>
  <cols>
    <col min="1" max="1" width="12.875" customWidth="1"/>
    <col min="2" max="2" width="16.375" customWidth="1"/>
    <col min="3" max="4" width="11.25" customWidth="1"/>
    <col min="5" max="5" width="10.25" customWidth="1"/>
    <col min="6" max="6" width="7.875" customWidth="1"/>
    <col min="7" max="9" width="6.125" customWidth="1"/>
    <col min="10" max="11" width="7.75" customWidth="1"/>
    <col min="12" max="12" width="7.875" customWidth="1"/>
    <col min="13" max="15" width="5.625" customWidth="1"/>
    <col min="16" max="16" width="9.75" customWidth="1"/>
  </cols>
  <sheetData>
    <row r="1" spans="1:15" ht="35.85" customHeight="1">
      <c r="A1" s="72" t="s">
        <v>257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ht="16.350000000000001" customHeight="1">
      <c r="A2" s="41"/>
      <c r="B2" s="41"/>
      <c r="C2" s="41"/>
      <c r="D2" s="41"/>
      <c r="E2" s="41"/>
      <c r="F2" s="41"/>
      <c r="G2" s="41"/>
      <c r="H2" s="41"/>
      <c r="I2" s="41"/>
      <c r="J2" s="42"/>
      <c r="K2" s="17"/>
      <c r="L2" s="17"/>
      <c r="M2" s="17"/>
      <c r="N2" s="17"/>
      <c r="O2" s="43"/>
    </row>
    <row r="3" spans="1:15" ht="16.350000000000001" customHeight="1">
      <c r="A3" s="42" t="s">
        <v>258</v>
      </c>
      <c r="B3" s="44"/>
      <c r="C3" s="20"/>
      <c r="D3" s="20"/>
      <c r="E3" s="20"/>
      <c r="F3" s="20"/>
      <c r="G3" s="20"/>
      <c r="H3" s="20"/>
      <c r="I3" s="20"/>
      <c r="J3" s="42"/>
      <c r="K3" s="42"/>
      <c r="L3" s="42"/>
      <c r="M3" s="5"/>
      <c r="N3" s="5"/>
      <c r="O3" s="43"/>
    </row>
    <row r="4" spans="1:15" ht="16.350000000000001" customHeight="1">
      <c r="A4" s="59" t="s">
        <v>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75" t="s">
        <v>35</v>
      </c>
      <c r="O4" s="75"/>
    </row>
    <row r="5" spans="1:15" ht="26.1" customHeight="1">
      <c r="A5" s="66" t="s">
        <v>36</v>
      </c>
      <c r="B5" s="64" t="s">
        <v>183</v>
      </c>
      <c r="C5" s="65" t="s">
        <v>37</v>
      </c>
      <c r="D5" s="65" t="s">
        <v>38</v>
      </c>
      <c r="E5" s="65"/>
      <c r="F5" s="65"/>
      <c r="G5" s="65"/>
      <c r="H5" s="65"/>
      <c r="I5" s="65"/>
      <c r="J5" s="66" t="s">
        <v>29</v>
      </c>
      <c r="K5" s="66"/>
      <c r="L5" s="66"/>
      <c r="M5" s="66"/>
      <c r="N5" s="66"/>
      <c r="O5" s="66"/>
    </row>
    <row r="6" spans="1:15" ht="32.65" customHeight="1">
      <c r="A6" s="66"/>
      <c r="B6" s="64"/>
      <c r="C6" s="65"/>
      <c r="D6" s="66" t="s">
        <v>39</v>
      </c>
      <c r="E6" s="66" t="s">
        <v>0</v>
      </c>
      <c r="F6" s="66" t="s">
        <v>41</v>
      </c>
      <c r="G6" s="66" t="s">
        <v>42</v>
      </c>
      <c r="H6" s="66" t="s">
        <v>43</v>
      </c>
      <c r="I6" s="65" t="s">
        <v>44</v>
      </c>
      <c r="J6" s="66" t="s">
        <v>39</v>
      </c>
      <c r="K6" s="66" t="s">
        <v>0</v>
      </c>
      <c r="L6" s="66" t="s">
        <v>41</v>
      </c>
      <c r="M6" s="66" t="s">
        <v>42</v>
      </c>
      <c r="N6" s="66" t="s">
        <v>43</v>
      </c>
      <c r="O6" s="65" t="s">
        <v>44</v>
      </c>
    </row>
    <row r="7" spans="1:15" ht="32.65" customHeight="1">
      <c r="A7" s="66"/>
      <c r="B7" s="64"/>
      <c r="C7" s="65"/>
      <c r="D7" s="66"/>
      <c r="E7" s="66"/>
      <c r="F7" s="66"/>
      <c r="G7" s="66"/>
      <c r="H7" s="66"/>
      <c r="I7" s="65"/>
      <c r="J7" s="66"/>
      <c r="K7" s="66"/>
      <c r="L7" s="66"/>
      <c r="M7" s="66"/>
      <c r="N7" s="66"/>
      <c r="O7" s="65"/>
    </row>
    <row r="8" spans="1:15" ht="26.1" customHeight="1">
      <c r="A8" s="22" t="s">
        <v>39</v>
      </c>
      <c r="B8" s="7"/>
      <c r="C8" s="9">
        <v>258.92</v>
      </c>
      <c r="D8" s="9">
        <v>258.92</v>
      </c>
      <c r="E8" s="9">
        <v>258.92</v>
      </c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 ht="27.6" customHeight="1">
      <c r="A9" s="8" t="s">
        <v>51</v>
      </c>
      <c r="B9" s="8"/>
      <c r="C9" s="9">
        <v>258.92</v>
      </c>
      <c r="D9" s="9">
        <v>258.92</v>
      </c>
      <c r="E9" s="9">
        <v>258.92</v>
      </c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ht="26.1" customHeight="1">
      <c r="A10" s="8" t="s">
        <v>259</v>
      </c>
      <c r="B10" s="8"/>
      <c r="C10" s="9">
        <v>258.92</v>
      </c>
      <c r="D10" s="9">
        <v>258.92</v>
      </c>
      <c r="E10" s="9">
        <v>258.92</v>
      </c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 ht="26.1" customHeight="1">
      <c r="A11" s="8"/>
      <c r="B11" s="8" t="s">
        <v>184</v>
      </c>
      <c r="C11" s="9">
        <v>258.92</v>
      </c>
      <c r="D11" s="9">
        <v>258.92</v>
      </c>
      <c r="E11" s="9">
        <v>258.92</v>
      </c>
      <c r="F11" s="9"/>
      <c r="G11" s="9"/>
      <c r="H11" s="9"/>
      <c r="I11" s="9"/>
      <c r="J11" s="9"/>
      <c r="K11" s="9"/>
      <c r="L11" s="9"/>
      <c r="M11" s="9"/>
      <c r="N11" s="9"/>
      <c r="O11" s="9"/>
    </row>
  </sheetData>
  <mergeCells count="20">
    <mergeCell ref="L6:L7"/>
    <mergeCell ref="M6:M7"/>
    <mergeCell ref="N6:N7"/>
    <mergeCell ref="O6:O7"/>
    <mergeCell ref="A1:O1"/>
    <mergeCell ref="A4:M4"/>
    <mergeCell ref="N4:O4"/>
    <mergeCell ref="A5:A7"/>
    <mergeCell ref="B5:B7"/>
    <mergeCell ref="C5:C7"/>
    <mergeCell ref="D5:I5"/>
    <mergeCell ref="J5:O5"/>
    <mergeCell ref="D6:D7"/>
    <mergeCell ref="E6:E7"/>
    <mergeCell ref="F6:F7"/>
    <mergeCell ref="G6:G7"/>
    <mergeCell ref="H6:H7"/>
    <mergeCell ref="I6:I7"/>
    <mergeCell ref="J6:J7"/>
    <mergeCell ref="K6:K7"/>
  </mergeCells>
  <phoneticPr fontId="11" type="noConversion"/>
  <printOptions horizontalCentered="1"/>
  <pageMargins left="0.39300000667572021" right="0.39300000667572021" top="0.39300000667572021" bottom="0.39300000667572021" header="0.50400000810623169" footer="0.50400000810623169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Q11"/>
  <sheetViews>
    <sheetView workbookViewId="0">
      <pane ySplit="7" topLeftCell="A8" activePane="bottomLeft" state="frozen"/>
      <selection pane="bottomLeft"/>
    </sheetView>
  </sheetViews>
  <sheetFormatPr defaultColWidth="10" defaultRowHeight="13.5"/>
  <cols>
    <col min="1" max="1" width="11.75" customWidth="1"/>
    <col min="2" max="4" width="9.25" customWidth="1"/>
    <col min="5" max="6" width="10.25" customWidth="1"/>
    <col min="7" max="7" width="9.25" customWidth="1"/>
    <col min="8" max="8" width="7.75" customWidth="1"/>
    <col min="9" max="11" width="5.125" customWidth="1"/>
    <col min="12" max="13" width="7.125" customWidth="1"/>
    <col min="14" max="14" width="7.75" customWidth="1"/>
    <col min="15" max="17" width="5.125" customWidth="1"/>
    <col min="18" max="18" width="9.75" customWidth="1"/>
  </cols>
  <sheetData>
    <row r="1" spans="1:17" ht="35.85" customHeight="1">
      <c r="A1" s="57" t="s">
        <v>260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ht="16.350000000000001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3"/>
      <c r="M2" s="17"/>
      <c r="N2" s="17"/>
      <c r="O2" s="17"/>
      <c r="P2" s="17"/>
      <c r="Q2" s="18"/>
    </row>
    <row r="3" spans="1:17" ht="16.350000000000001" customHeight="1">
      <c r="A3" s="3" t="s">
        <v>261</v>
      </c>
      <c r="B3" s="2"/>
      <c r="C3" s="2"/>
      <c r="D3" s="2"/>
      <c r="E3" s="21"/>
      <c r="F3" s="20"/>
      <c r="G3" s="21"/>
      <c r="H3" s="21"/>
      <c r="I3" s="21"/>
      <c r="J3" s="21"/>
      <c r="K3" s="21"/>
      <c r="L3" s="3"/>
      <c r="M3" s="3"/>
      <c r="N3" s="3"/>
      <c r="O3" s="5"/>
      <c r="P3" s="5"/>
      <c r="Q3" s="18"/>
    </row>
    <row r="4" spans="1:17" ht="16.350000000000001" customHeight="1">
      <c r="A4" s="59" t="s">
        <v>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63" t="s">
        <v>35</v>
      </c>
      <c r="Q4" s="63"/>
    </row>
    <row r="5" spans="1:17" ht="26.1" customHeight="1">
      <c r="A5" s="66" t="s">
        <v>36</v>
      </c>
      <c r="B5" s="64" t="s">
        <v>262</v>
      </c>
      <c r="C5" s="64" t="s">
        <v>263</v>
      </c>
      <c r="D5" s="66" t="s">
        <v>264</v>
      </c>
      <c r="E5" s="65" t="s">
        <v>37</v>
      </c>
      <c r="F5" s="65" t="s">
        <v>38</v>
      </c>
      <c r="G5" s="65"/>
      <c r="H5" s="65"/>
      <c r="I5" s="65"/>
      <c r="J5" s="65"/>
      <c r="K5" s="65"/>
      <c r="L5" s="66" t="s">
        <v>29</v>
      </c>
      <c r="M5" s="66"/>
      <c r="N5" s="66"/>
      <c r="O5" s="66"/>
      <c r="P5" s="66"/>
      <c r="Q5" s="66"/>
    </row>
    <row r="6" spans="1:17" ht="32.65" customHeight="1">
      <c r="A6" s="66"/>
      <c r="B6" s="64"/>
      <c r="C6" s="64"/>
      <c r="D6" s="66"/>
      <c r="E6" s="65"/>
      <c r="F6" s="66" t="s">
        <v>39</v>
      </c>
      <c r="G6" s="66" t="s">
        <v>0</v>
      </c>
      <c r="H6" s="66" t="s">
        <v>41</v>
      </c>
      <c r="I6" s="66" t="s">
        <v>42</v>
      </c>
      <c r="J6" s="66" t="s">
        <v>43</v>
      </c>
      <c r="K6" s="65" t="s">
        <v>44</v>
      </c>
      <c r="L6" s="66" t="s">
        <v>39</v>
      </c>
      <c r="M6" s="66" t="s">
        <v>0</v>
      </c>
      <c r="N6" s="66" t="s">
        <v>41</v>
      </c>
      <c r="O6" s="66" t="s">
        <v>42</v>
      </c>
      <c r="P6" s="66" t="s">
        <v>43</v>
      </c>
      <c r="Q6" s="65" t="s">
        <v>44</v>
      </c>
    </row>
    <row r="7" spans="1:17" ht="32.65" customHeight="1">
      <c r="A7" s="66"/>
      <c r="B7" s="64"/>
      <c r="C7" s="64"/>
      <c r="D7" s="66"/>
      <c r="E7" s="65"/>
      <c r="F7" s="66"/>
      <c r="G7" s="66"/>
      <c r="H7" s="66"/>
      <c r="I7" s="66"/>
      <c r="J7" s="66"/>
      <c r="K7" s="65"/>
      <c r="L7" s="66"/>
      <c r="M7" s="66"/>
      <c r="N7" s="66"/>
      <c r="O7" s="66"/>
      <c r="P7" s="66"/>
      <c r="Q7" s="65"/>
    </row>
    <row r="8" spans="1:17" ht="26.1" customHeight="1">
      <c r="A8" s="22" t="s">
        <v>39</v>
      </c>
      <c r="B8" s="7"/>
      <c r="C8" s="7"/>
      <c r="D8" s="22"/>
      <c r="E8" s="9"/>
      <c r="F8" s="9"/>
      <c r="G8" s="9"/>
      <c r="H8" s="9"/>
      <c r="I8" s="9"/>
      <c r="J8" s="9"/>
      <c r="K8" s="9"/>
      <c r="L8" s="47"/>
      <c r="M8" s="47"/>
      <c r="N8" s="47"/>
      <c r="O8" s="47"/>
      <c r="P8" s="47"/>
      <c r="Q8" s="47"/>
    </row>
    <row r="9" spans="1:17" ht="26.1" customHeight="1">
      <c r="A9" s="8"/>
      <c r="B9" s="8"/>
      <c r="C9" s="8"/>
      <c r="D9" s="48"/>
      <c r="E9" s="9"/>
      <c r="F9" s="9"/>
      <c r="G9" s="9"/>
      <c r="H9" s="9"/>
      <c r="I9" s="9"/>
      <c r="J9" s="9"/>
      <c r="K9" s="9"/>
      <c r="L9" s="47"/>
      <c r="M9" s="47"/>
      <c r="N9" s="47"/>
      <c r="O9" s="47"/>
      <c r="P9" s="47"/>
      <c r="Q9" s="47"/>
    </row>
    <row r="10" spans="1:17" ht="26.1" customHeight="1">
      <c r="A10" s="8"/>
      <c r="B10" s="8"/>
      <c r="C10" s="8"/>
      <c r="D10" s="48"/>
      <c r="E10" s="9"/>
      <c r="F10" s="9"/>
      <c r="G10" s="9"/>
      <c r="H10" s="9"/>
      <c r="I10" s="9"/>
      <c r="J10" s="9"/>
      <c r="K10" s="9"/>
      <c r="L10" s="47"/>
      <c r="M10" s="47"/>
      <c r="N10" s="47"/>
      <c r="O10" s="47"/>
      <c r="P10" s="47"/>
      <c r="Q10" s="47"/>
    </row>
    <row r="11" spans="1:17" ht="26.1" customHeight="1">
      <c r="A11" s="8"/>
      <c r="B11" s="8"/>
      <c r="C11" s="8"/>
      <c r="D11" s="48"/>
      <c r="E11" s="9"/>
      <c r="F11" s="9"/>
      <c r="G11" s="9"/>
      <c r="H11" s="9"/>
      <c r="I11" s="9"/>
      <c r="J11" s="9"/>
      <c r="K11" s="9"/>
      <c r="L11" s="47"/>
      <c r="M11" s="47"/>
      <c r="N11" s="47"/>
      <c r="O11" s="47"/>
      <c r="P11" s="47"/>
      <c r="Q11" s="47"/>
    </row>
  </sheetData>
  <mergeCells count="22">
    <mergeCell ref="Q6:Q7"/>
    <mergeCell ref="L6:L7"/>
    <mergeCell ref="M6:M7"/>
    <mergeCell ref="N6:N7"/>
    <mergeCell ref="O6:O7"/>
    <mergeCell ref="P6:P7"/>
    <mergeCell ref="A1:Q1"/>
    <mergeCell ref="A4:O4"/>
    <mergeCell ref="P4:Q4"/>
    <mergeCell ref="A5:A7"/>
    <mergeCell ref="B5:B7"/>
    <mergeCell ref="C5:C7"/>
    <mergeCell ref="D5:D7"/>
    <mergeCell ref="E5:E7"/>
    <mergeCell ref="F5:K5"/>
    <mergeCell ref="L5:Q5"/>
    <mergeCell ref="F6:F7"/>
    <mergeCell ref="G6:G7"/>
    <mergeCell ref="H6:H7"/>
    <mergeCell ref="I6:I7"/>
    <mergeCell ref="J6:J7"/>
    <mergeCell ref="K6:K7"/>
  </mergeCells>
  <phoneticPr fontId="11" type="noConversion"/>
  <printOptions horizontalCentered="1"/>
  <pageMargins left="0.39300000667572021" right="0.39300000667572021" top="0.39300000667572021" bottom="0.39300000667572021" header="0.50400000810623169" footer="0.50400000810623169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pane ySplit="2" topLeftCell="A3" activePane="bottomLeft" state="frozen"/>
      <selection pane="bottomLeft"/>
    </sheetView>
  </sheetViews>
  <sheetFormatPr defaultColWidth="10" defaultRowHeight="13.5"/>
  <cols>
    <col min="1" max="1" width="16.875" customWidth="1"/>
    <col min="2" max="8" width="15.875" customWidth="1"/>
    <col min="9" max="9" width="9.75" customWidth="1"/>
  </cols>
  <sheetData>
    <row r="1" spans="1:8" ht="36.75" customHeight="1">
      <c r="A1" s="74" t="s">
        <v>265</v>
      </c>
      <c r="B1" s="74"/>
      <c r="C1" s="74"/>
      <c r="D1" s="74"/>
      <c r="E1" s="74"/>
      <c r="F1" s="74"/>
      <c r="G1" s="74"/>
      <c r="H1" s="74"/>
    </row>
    <row r="2" spans="1:8" ht="22.7" customHeight="1">
      <c r="A2" s="49" t="s">
        <v>266</v>
      </c>
      <c r="B2" s="33"/>
      <c r="C2" s="33"/>
      <c r="D2" s="33"/>
      <c r="E2" s="33"/>
      <c r="F2" s="33"/>
      <c r="G2" s="33"/>
      <c r="H2" s="50" t="s">
        <v>7</v>
      </c>
    </row>
    <row r="3" spans="1:8" ht="16.350000000000001" customHeight="1">
      <c r="A3" s="51" t="s">
        <v>267</v>
      </c>
      <c r="B3" s="76" t="s">
        <v>268</v>
      </c>
      <c r="C3" s="76"/>
      <c r="D3" s="76"/>
      <c r="E3" s="76"/>
      <c r="F3" s="76"/>
      <c r="G3" s="76"/>
      <c r="H3" s="76"/>
    </row>
    <row r="4" spans="1:8" ht="16.350000000000001" customHeight="1">
      <c r="A4" s="77" t="s">
        <v>269</v>
      </c>
      <c r="B4" s="77" t="s">
        <v>270</v>
      </c>
      <c r="C4" s="77"/>
      <c r="D4" s="77"/>
      <c r="E4" s="77"/>
      <c r="F4" s="77" t="s">
        <v>271</v>
      </c>
      <c r="G4" s="77"/>
      <c r="H4" s="77"/>
    </row>
    <row r="5" spans="1:8" ht="16.350000000000001" customHeight="1">
      <c r="A5" s="77"/>
      <c r="B5" s="78" t="s">
        <v>272</v>
      </c>
      <c r="C5" s="78"/>
      <c r="D5" s="78"/>
      <c r="E5" s="78"/>
      <c r="F5" s="79">
        <v>1212.421</v>
      </c>
      <c r="G5" s="79"/>
      <c r="H5" s="79"/>
    </row>
    <row r="6" spans="1:8" ht="16.350000000000001" customHeight="1">
      <c r="A6" s="77"/>
      <c r="B6" s="78" t="s">
        <v>273</v>
      </c>
      <c r="C6" s="78"/>
      <c r="D6" s="78"/>
      <c r="E6" s="78"/>
      <c r="F6" s="79">
        <v>136.78</v>
      </c>
      <c r="G6" s="79"/>
      <c r="H6" s="79"/>
    </row>
    <row r="7" spans="1:8" ht="16.350000000000001" customHeight="1">
      <c r="A7" s="52" t="s">
        <v>274</v>
      </c>
      <c r="B7" s="78" t="s">
        <v>275</v>
      </c>
      <c r="C7" s="78"/>
      <c r="D7" s="78"/>
      <c r="E7" s="78"/>
      <c r="F7" s="78"/>
      <c r="G7" s="78"/>
      <c r="H7" s="78"/>
    </row>
    <row r="8" spans="1:8" ht="22.9" customHeight="1">
      <c r="A8" s="77" t="s">
        <v>276</v>
      </c>
      <c r="B8" s="51" t="s">
        <v>277</v>
      </c>
      <c r="C8" s="51" t="s">
        <v>278</v>
      </c>
      <c r="D8" s="51" t="s">
        <v>279</v>
      </c>
      <c r="E8" s="52" t="s">
        <v>280</v>
      </c>
      <c r="F8" s="51" t="s">
        <v>281</v>
      </c>
      <c r="G8" s="52" t="s">
        <v>282</v>
      </c>
      <c r="H8" s="53" t="s">
        <v>283</v>
      </c>
    </row>
    <row r="9" spans="1:8" ht="16.350000000000001" customHeight="1">
      <c r="A9" s="77"/>
      <c r="B9" s="80" t="s">
        <v>284</v>
      </c>
      <c r="C9" s="80" t="s">
        <v>285</v>
      </c>
      <c r="D9" s="54" t="s">
        <v>286</v>
      </c>
      <c r="E9" s="54" t="s">
        <v>287</v>
      </c>
      <c r="F9" s="54" t="s">
        <v>288</v>
      </c>
      <c r="G9" s="54" t="s">
        <v>289</v>
      </c>
      <c r="H9" s="54" t="s">
        <v>290</v>
      </c>
    </row>
    <row r="10" spans="1:8" ht="16.350000000000001" customHeight="1">
      <c r="A10" s="77"/>
      <c r="B10" s="80"/>
      <c r="C10" s="80"/>
      <c r="D10" s="54" t="s">
        <v>291</v>
      </c>
      <c r="E10" s="54"/>
      <c r="F10" s="54" t="s">
        <v>292</v>
      </c>
      <c r="G10" s="54"/>
      <c r="H10" s="54" t="s">
        <v>290</v>
      </c>
    </row>
    <row r="11" spans="1:8" ht="16.350000000000001" customHeight="1">
      <c r="A11" s="77"/>
      <c r="B11" s="80"/>
      <c r="C11" s="80" t="s">
        <v>293</v>
      </c>
      <c r="D11" s="54" t="s">
        <v>294</v>
      </c>
      <c r="E11" s="54" t="s">
        <v>287</v>
      </c>
      <c r="F11" s="54" t="s">
        <v>288</v>
      </c>
      <c r="G11" s="54" t="s">
        <v>289</v>
      </c>
      <c r="H11" s="54" t="s">
        <v>290</v>
      </c>
    </row>
    <row r="12" spans="1:8" ht="16.350000000000001" customHeight="1">
      <c r="A12" s="77"/>
      <c r="B12" s="80"/>
      <c r="C12" s="80"/>
      <c r="D12" s="54" t="s">
        <v>295</v>
      </c>
      <c r="E12" s="54" t="s">
        <v>287</v>
      </c>
      <c r="F12" s="54" t="s">
        <v>288</v>
      </c>
      <c r="G12" s="54" t="s">
        <v>289</v>
      </c>
      <c r="H12" s="54" t="s">
        <v>290</v>
      </c>
    </row>
    <row r="13" spans="1:8" ht="16.350000000000001" customHeight="1">
      <c r="A13" s="77"/>
      <c r="B13" s="80"/>
      <c r="C13" s="80"/>
      <c r="D13" s="54" t="s">
        <v>296</v>
      </c>
      <c r="E13" s="54" t="s">
        <v>287</v>
      </c>
      <c r="F13" s="54" t="s">
        <v>288</v>
      </c>
      <c r="G13" s="54" t="s">
        <v>289</v>
      </c>
      <c r="H13" s="54" t="s">
        <v>290</v>
      </c>
    </row>
    <row r="14" spans="1:8" ht="16.350000000000001" customHeight="1">
      <c r="A14" s="77"/>
      <c r="B14" s="80" t="s">
        <v>297</v>
      </c>
      <c r="C14" s="80" t="s">
        <v>298</v>
      </c>
      <c r="D14" s="54" t="s">
        <v>299</v>
      </c>
      <c r="E14" s="54" t="s">
        <v>300</v>
      </c>
      <c r="F14" s="54" t="s">
        <v>301</v>
      </c>
      <c r="G14" s="54" t="s">
        <v>289</v>
      </c>
      <c r="H14" s="54" t="s">
        <v>290</v>
      </c>
    </row>
    <row r="15" spans="1:8" ht="16.350000000000001" customHeight="1">
      <c r="A15" s="77"/>
      <c r="B15" s="80"/>
      <c r="C15" s="80"/>
      <c r="D15" s="54" t="s">
        <v>302</v>
      </c>
      <c r="E15" s="54" t="s">
        <v>300</v>
      </c>
      <c r="F15" s="54" t="s">
        <v>303</v>
      </c>
      <c r="G15" s="54" t="s">
        <v>289</v>
      </c>
      <c r="H15" s="54" t="s">
        <v>290</v>
      </c>
    </row>
    <row r="16" spans="1:8" ht="16.350000000000001" customHeight="1">
      <c r="A16" s="77"/>
      <c r="B16" s="80"/>
      <c r="C16" s="80"/>
      <c r="D16" s="54" t="s">
        <v>304</v>
      </c>
      <c r="E16" s="54" t="s">
        <v>287</v>
      </c>
      <c r="F16" s="54" t="s">
        <v>288</v>
      </c>
      <c r="G16" s="54" t="s">
        <v>289</v>
      </c>
      <c r="H16" s="54" t="s">
        <v>290</v>
      </c>
    </row>
    <row r="17" spans="1:8" ht="16.350000000000001" customHeight="1">
      <c r="A17" s="77"/>
      <c r="B17" s="80" t="s">
        <v>305</v>
      </c>
      <c r="C17" s="54" t="s">
        <v>306</v>
      </c>
      <c r="D17" s="54" t="s">
        <v>307</v>
      </c>
      <c r="E17" s="54" t="s">
        <v>287</v>
      </c>
      <c r="F17" s="54" t="s">
        <v>288</v>
      </c>
      <c r="G17" s="54" t="s">
        <v>289</v>
      </c>
      <c r="H17" s="54" t="s">
        <v>290</v>
      </c>
    </row>
    <row r="18" spans="1:8" ht="16.350000000000001" customHeight="1">
      <c r="A18" s="77"/>
      <c r="B18" s="80"/>
      <c r="C18" s="54" t="s">
        <v>308</v>
      </c>
      <c r="D18" s="54" t="s">
        <v>309</v>
      </c>
      <c r="E18" s="54"/>
      <c r="F18" s="54" t="s">
        <v>310</v>
      </c>
      <c r="G18" s="54"/>
      <c r="H18" s="54" t="s">
        <v>290</v>
      </c>
    </row>
    <row r="19" spans="1:8" ht="16.350000000000001" customHeight="1">
      <c r="A19" s="77"/>
      <c r="B19" s="80"/>
      <c r="C19" s="80" t="s">
        <v>311</v>
      </c>
      <c r="D19" s="54" t="s">
        <v>312</v>
      </c>
      <c r="E19" s="54"/>
      <c r="F19" s="54" t="s">
        <v>292</v>
      </c>
      <c r="G19" s="54"/>
      <c r="H19" s="54" t="s">
        <v>290</v>
      </c>
    </row>
    <row r="20" spans="1:8" ht="16.350000000000001" customHeight="1">
      <c r="A20" s="77"/>
      <c r="B20" s="80"/>
      <c r="C20" s="80"/>
      <c r="D20" s="54" t="s">
        <v>313</v>
      </c>
      <c r="E20" s="54"/>
      <c r="F20" s="54" t="s">
        <v>292</v>
      </c>
      <c r="G20" s="54"/>
      <c r="H20" s="54" t="s">
        <v>290</v>
      </c>
    </row>
    <row r="21" spans="1:8" ht="16.350000000000001" customHeight="1">
      <c r="A21" s="77"/>
      <c r="B21" s="80"/>
      <c r="C21" s="54" t="s">
        <v>314</v>
      </c>
      <c r="D21" s="54" t="s">
        <v>315</v>
      </c>
      <c r="E21" s="54"/>
      <c r="F21" s="54" t="s">
        <v>316</v>
      </c>
      <c r="G21" s="54"/>
      <c r="H21" s="54" t="s">
        <v>290</v>
      </c>
    </row>
    <row r="22" spans="1:8" ht="16.350000000000001" customHeight="1">
      <c r="A22" s="77"/>
      <c r="B22" s="80"/>
      <c r="C22" s="54" t="s">
        <v>317</v>
      </c>
      <c r="D22" s="54" t="s">
        <v>318</v>
      </c>
      <c r="E22" s="54" t="s">
        <v>287</v>
      </c>
      <c r="F22" s="54" t="s">
        <v>288</v>
      </c>
      <c r="G22" s="54" t="s">
        <v>289</v>
      </c>
      <c r="H22" s="54" t="s">
        <v>290</v>
      </c>
    </row>
    <row r="23" spans="1:8" ht="24.95" customHeight="1">
      <c r="A23" s="77"/>
      <c r="B23" s="80"/>
      <c r="C23" s="54" t="s">
        <v>319</v>
      </c>
      <c r="D23" s="54" t="s">
        <v>320</v>
      </c>
      <c r="E23" s="54" t="s">
        <v>300</v>
      </c>
      <c r="F23" s="54" t="s">
        <v>301</v>
      </c>
      <c r="G23" s="54" t="s">
        <v>321</v>
      </c>
      <c r="H23" s="54" t="s">
        <v>290</v>
      </c>
    </row>
    <row r="24" spans="1:8" ht="16.350000000000001" customHeight="1">
      <c r="A24" s="77"/>
      <c r="B24" s="80" t="s">
        <v>322</v>
      </c>
      <c r="C24" s="80" t="s">
        <v>323</v>
      </c>
      <c r="D24" s="54" t="s">
        <v>324</v>
      </c>
      <c r="E24" s="54" t="s">
        <v>300</v>
      </c>
      <c r="F24" s="54" t="s">
        <v>301</v>
      </c>
      <c r="G24" s="54" t="s">
        <v>289</v>
      </c>
      <c r="H24" s="54" t="s">
        <v>290</v>
      </c>
    </row>
    <row r="25" spans="1:8" ht="16.350000000000001" customHeight="1">
      <c r="A25" s="77"/>
      <c r="B25" s="80"/>
      <c r="C25" s="80"/>
      <c r="D25" s="54" t="s">
        <v>325</v>
      </c>
      <c r="E25" s="54" t="s">
        <v>300</v>
      </c>
      <c r="F25" s="54" t="s">
        <v>288</v>
      </c>
      <c r="G25" s="54" t="s">
        <v>289</v>
      </c>
      <c r="H25" s="54" t="s">
        <v>290</v>
      </c>
    </row>
    <row r="26" spans="1:8" ht="16.350000000000001" customHeight="1">
      <c r="A26" s="77"/>
      <c r="B26" s="80" t="s">
        <v>326</v>
      </c>
      <c r="C26" s="54" t="s">
        <v>327</v>
      </c>
      <c r="D26" s="54" t="s">
        <v>328</v>
      </c>
      <c r="E26" s="54" t="s">
        <v>329</v>
      </c>
      <c r="F26" s="54" t="s">
        <v>288</v>
      </c>
      <c r="G26" s="54" t="s">
        <v>289</v>
      </c>
      <c r="H26" s="54" t="s">
        <v>290</v>
      </c>
    </row>
    <row r="27" spans="1:8" ht="16.350000000000001" customHeight="1">
      <c r="A27" s="77"/>
      <c r="B27" s="80"/>
      <c r="C27" s="54" t="s">
        <v>330</v>
      </c>
      <c r="D27" s="54" t="s">
        <v>331</v>
      </c>
      <c r="E27" s="54" t="s">
        <v>300</v>
      </c>
      <c r="F27" s="54" t="s">
        <v>303</v>
      </c>
      <c r="G27" s="54" t="s">
        <v>321</v>
      </c>
      <c r="H27" s="54" t="s">
        <v>290</v>
      </c>
    </row>
    <row r="28" spans="1:8" ht="16.350000000000001" customHeight="1">
      <c r="A28" s="77"/>
      <c r="B28" s="80"/>
      <c r="C28" s="54" t="s">
        <v>332</v>
      </c>
      <c r="D28" s="54" t="s">
        <v>333</v>
      </c>
      <c r="E28" s="54" t="s">
        <v>329</v>
      </c>
      <c r="F28" s="54" t="s">
        <v>288</v>
      </c>
      <c r="G28" s="54" t="s">
        <v>289</v>
      </c>
      <c r="H28" s="54" t="s">
        <v>290</v>
      </c>
    </row>
    <row r="29" spans="1:8" ht="16.350000000000001" customHeight="1">
      <c r="A29" s="77"/>
      <c r="B29" s="80" t="s">
        <v>334</v>
      </c>
      <c r="C29" s="80" t="s">
        <v>335</v>
      </c>
      <c r="D29" s="54" t="s">
        <v>336</v>
      </c>
      <c r="E29" s="54"/>
      <c r="F29" s="54" t="s">
        <v>337</v>
      </c>
      <c r="G29" s="54"/>
      <c r="H29" s="54" t="s">
        <v>290</v>
      </c>
    </row>
    <row r="30" spans="1:8" ht="16.350000000000001" customHeight="1">
      <c r="A30" s="77"/>
      <c r="B30" s="80"/>
      <c r="C30" s="80"/>
      <c r="D30" s="54" t="s">
        <v>338</v>
      </c>
      <c r="E30" s="54"/>
      <c r="F30" s="54" t="s">
        <v>292</v>
      </c>
      <c r="G30" s="54"/>
      <c r="H30" s="54" t="s">
        <v>290</v>
      </c>
    </row>
    <row r="31" spans="1:8" ht="9.75" customHeight="1">
      <c r="A31" s="33"/>
      <c r="B31" s="33"/>
      <c r="C31" s="33"/>
      <c r="D31" s="33"/>
      <c r="E31" s="33"/>
      <c r="F31" s="33"/>
      <c r="G31" s="33"/>
      <c r="H31" s="33"/>
    </row>
    <row r="32" spans="1:8" ht="9.75" customHeight="1">
      <c r="A32" s="33"/>
      <c r="B32" s="33"/>
      <c r="C32" s="33"/>
      <c r="D32" s="33"/>
      <c r="E32" s="33"/>
      <c r="F32" s="33"/>
      <c r="G32" s="33"/>
      <c r="H32" s="33"/>
    </row>
  </sheetData>
  <mergeCells count="23">
    <mergeCell ref="B7:H7"/>
    <mergeCell ref="A8:A30"/>
    <mergeCell ref="B9:B13"/>
    <mergeCell ref="C9:C10"/>
    <mergeCell ref="C11:C13"/>
    <mergeCell ref="B14:B16"/>
    <mergeCell ref="C14:C16"/>
    <mergeCell ref="B17:B23"/>
    <mergeCell ref="C19:C20"/>
    <mergeCell ref="B24:B25"/>
    <mergeCell ref="C24:C25"/>
    <mergeCell ref="B26:B28"/>
    <mergeCell ref="B29:B30"/>
    <mergeCell ref="C29:C30"/>
    <mergeCell ref="A1:H1"/>
    <mergeCell ref="B3:H3"/>
    <mergeCell ref="A4:A6"/>
    <mergeCell ref="B4:E4"/>
    <mergeCell ref="F4:H4"/>
    <mergeCell ref="B5:E5"/>
    <mergeCell ref="F5:H5"/>
    <mergeCell ref="B6:E6"/>
    <mergeCell ref="F6:H6"/>
  </mergeCells>
  <phoneticPr fontId="11" type="noConversion"/>
  <printOptions horizontalCentered="1"/>
  <pageMargins left="0.38400000333786011" right="0.38400000333786011" top="0.26399999856948853" bottom="0.26399999856948853" header="0" footer="0"/>
  <pageSetup paperSize="9" orientation="landscape"/>
  <rowBreaks count="1" manualBreakCount="1">
    <brk id="32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pane ySplit="2" topLeftCell="A3" activePane="bottomLeft" state="frozen"/>
      <selection pane="bottomLeft"/>
    </sheetView>
  </sheetViews>
  <sheetFormatPr defaultColWidth="10" defaultRowHeight="13.5"/>
  <cols>
    <col min="1" max="1" width="16.875" customWidth="1"/>
    <col min="2" max="3" width="12.875" customWidth="1"/>
    <col min="4" max="4" width="34.25" customWidth="1"/>
    <col min="5" max="6" width="12.875" customWidth="1"/>
    <col min="7" max="8" width="13.375" customWidth="1"/>
    <col min="9" max="9" width="9.75" customWidth="1"/>
  </cols>
  <sheetData>
    <row r="1" spans="1:8" ht="35.85" customHeight="1">
      <c r="A1" s="81" t="s">
        <v>339</v>
      </c>
      <c r="B1" s="81"/>
      <c r="C1" s="81"/>
      <c r="D1" s="81"/>
      <c r="E1" s="81"/>
      <c r="F1" s="81"/>
      <c r="G1" s="81"/>
      <c r="H1" s="81"/>
    </row>
    <row r="2" spans="1:8" ht="22.7" customHeight="1">
      <c r="A2" s="71" t="s">
        <v>340</v>
      </c>
      <c r="B2" s="71"/>
      <c r="C2" s="33"/>
      <c r="D2" s="33"/>
      <c r="E2" s="33"/>
      <c r="F2" s="33"/>
      <c r="G2" s="33"/>
      <c r="H2" s="45" t="s">
        <v>7</v>
      </c>
    </row>
    <row r="3" spans="1:8" ht="26.1" customHeight="1">
      <c r="A3" s="22" t="s">
        <v>341</v>
      </c>
      <c r="B3" s="67"/>
      <c r="C3" s="67"/>
      <c r="D3" s="67"/>
      <c r="E3" s="67"/>
      <c r="F3" s="67"/>
      <c r="G3" s="67"/>
      <c r="H3" s="67"/>
    </row>
    <row r="4" spans="1:8" ht="26.1" customHeight="1">
      <c r="A4" s="37" t="s">
        <v>342</v>
      </c>
      <c r="B4" s="82"/>
      <c r="C4" s="82"/>
      <c r="D4" s="82"/>
      <c r="E4" s="36" t="s">
        <v>343</v>
      </c>
      <c r="F4" s="82"/>
      <c r="G4" s="82"/>
      <c r="H4" s="82"/>
    </row>
    <row r="5" spans="1:8" ht="26.1" customHeight="1">
      <c r="A5" s="22" t="s">
        <v>344</v>
      </c>
      <c r="B5" s="83"/>
      <c r="C5" s="83"/>
      <c r="D5" s="83"/>
      <c r="E5" s="83"/>
      <c r="F5" s="83"/>
      <c r="G5" s="83"/>
      <c r="H5" s="83"/>
    </row>
    <row r="6" spans="1:8" ht="26.1" customHeight="1">
      <c r="A6" s="22" t="s">
        <v>345</v>
      </c>
      <c r="B6" s="84"/>
      <c r="C6" s="84"/>
      <c r="D6" s="84"/>
      <c r="E6" s="84"/>
      <c r="F6" s="84"/>
      <c r="G6" s="84"/>
      <c r="H6" s="84"/>
    </row>
    <row r="7" spans="1:8" ht="34.700000000000003" customHeight="1">
      <c r="A7" s="66" t="s">
        <v>346</v>
      </c>
      <c r="B7" s="26" t="s">
        <v>277</v>
      </c>
      <c r="C7" s="26" t="s">
        <v>278</v>
      </c>
      <c r="D7" s="26" t="s">
        <v>279</v>
      </c>
      <c r="E7" s="22" t="s">
        <v>1</v>
      </c>
      <c r="F7" s="26" t="s">
        <v>281</v>
      </c>
      <c r="G7" s="22" t="s">
        <v>2</v>
      </c>
      <c r="H7" s="26" t="s">
        <v>283</v>
      </c>
    </row>
    <row r="8" spans="1:8" ht="34.700000000000003" customHeight="1">
      <c r="A8" s="66"/>
      <c r="B8" s="22"/>
      <c r="C8" s="22"/>
      <c r="D8" s="22"/>
      <c r="E8" s="22"/>
      <c r="F8" s="26"/>
      <c r="G8" s="22"/>
      <c r="H8" s="55"/>
    </row>
    <row r="9" spans="1:8" ht="6.6" customHeight="1">
      <c r="A9" s="33"/>
    </row>
    <row r="10" spans="1:8" ht="6.6" customHeight="1">
      <c r="A10" s="33"/>
      <c r="B10" s="33"/>
      <c r="C10" s="33"/>
      <c r="D10" s="33"/>
      <c r="E10" s="33"/>
      <c r="F10" s="33"/>
      <c r="G10" s="33"/>
      <c r="H10" s="33"/>
    </row>
  </sheetData>
  <mergeCells count="8">
    <mergeCell ref="B5:H5"/>
    <mergeCell ref="B6:H6"/>
    <mergeCell ref="A7:A8"/>
    <mergeCell ref="A1:H1"/>
    <mergeCell ref="A2:B2"/>
    <mergeCell ref="B3:H3"/>
    <mergeCell ref="B4:D4"/>
    <mergeCell ref="F4:H4"/>
  </mergeCells>
  <phoneticPr fontId="11" type="noConversion"/>
  <printOptions horizontalCentered="1"/>
  <pageMargins left="0.19599999487400055" right="0.19599999487400055" top="0.19599999487400055" bottom="0.19599999487400055" header="0" footer="0"/>
  <pageSetup paperSize="9" orientation="landscape"/>
  <rowBreaks count="1" manualBreakCount="1">
    <brk id="1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pane ySplit="5" topLeftCell="A15" activePane="bottomLeft" state="frozen"/>
      <selection pane="bottomLeft" activeCell="D22" sqref="D22"/>
    </sheetView>
  </sheetViews>
  <sheetFormatPr defaultColWidth="10" defaultRowHeight="13.5"/>
  <cols>
    <col min="1" max="1" width="41" customWidth="1"/>
    <col min="2" max="2" width="23.125" customWidth="1"/>
    <col min="3" max="3" width="41" customWidth="1"/>
    <col min="4" max="4" width="23.125" customWidth="1"/>
  </cols>
  <sheetData>
    <row r="1" spans="1:4" ht="35.85" customHeight="1">
      <c r="A1" s="57" t="s">
        <v>4</v>
      </c>
      <c r="B1" s="57"/>
      <c r="C1" s="57"/>
      <c r="D1" s="57"/>
    </row>
    <row r="2" spans="1:4" ht="16.350000000000001" customHeight="1">
      <c r="A2" s="58"/>
      <c r="B2" s="58"/>
      <c r="C2" s="58"/>
      <c r="D2" s="58"/>
    </row>
    <row r="3" spans="1:4" ht="16.350000000000001" customHeight="1">
      <c r="A3" s="1" t="s">
        <v>5</v>
      </c>
      <c r="B3" s="2"/>
      <c r="C3" s="3"/>
      <c r="D3" s="4"/>
    </row>
    <row r="4" spans="1:4" ht="16.350000000000001" customHeight="1">
      <c r="A4" s="59" t="s">
        <v>6</v>
      </c>
      <c r="B4" s="59"/>
      <c r="C4" s="59"/>
      <c r="D4" s="4" t="s">
        <v>7</v>
      </c>
    </row>
    <row r="5" spans="1:4" ht="26.1" customHeight="1">
      <c r="A5" s="60" t="s">
        <v>8</v>
      </c>
      <c r="B5" s="60"/>
      <c r="C5" s="60" t="s">
        <v>9</v>
      </c>
      <c r="D5" s="60"/>
    </row>
    <row r="6" spans="1:4" ht="26.1" customHeight="1">
      <c r="A6" s="7" t="s">
        <v>10</v>
      </c>
      <c r="B6" s="7" t="s">
        <v>11</v>
      </c>
      <c r="C6" s="7" t="s">
        <v>10</v>
      </c>
      <c r="D6" s="7" t="s">
        <v>11</v>
      </c>
    </row>
    <row r="7" spans="1:4" ht="26.1" customHeight="1">
      <c r="A7" s="8" t="s">
        <v>12</v>
      </c>
      <c r="B7" s="9">
        <f>2172.16-841.29</f>
        <v>1330.87</v>
      </c>
      <c r="C7" s="8" t="s">
        <v>13</v>
      </c>
      <c r="D7" s="9">
        <v>916.48099999999999</v>
      </c>
    </row>
    <row r="8" spans="1:4" ht="26.1" customHeight="1">
      <c r="A8" s="8" t="s">
        <v>14</v>
      </c>
      <c r="B8" s="9"/>
      <c r="C8" s="8" t="s">
        <v>15</v>
      </c>
      <c r="D8" s="9"/>
    </row>
    <row r="9" spans="1:4" ht="26.1" customHeight="1">
      <c r="A9" s="8" t="s">
        <v>16</v>
      </c>
      <c r="B9" s="9"/>
      <c r="C9" s="8" t="s">
        <v>17</v>
      </c>
      <c r="D9" s="9">
        <v>275.3</v>
      </c>
    </row>
    <row r="10" spans="1:4" ht="26.1" customHeight="1">
      <c r="A10" s="8" t="s">
        <v>18</v>
      </c>
      <c r="B10" s="9"/>
      <c r="C10" s="8" t="s">
        <v>19</v>
      </c>
      <c r="D10" s="9">
        <v>59.75</v>
      </c>
    </row>
    <row r="11" spans="1:4" ht="26.1" customHeight="1">
      <c r="A11" s="8" t="s">
        <v>20</v>
      </c>
      <c r="B11" s="9"/>
      <c r="C11" s="8" t="s">
        <v>21</v>
      </c>
      <c r="D11" s="9">
        <v>97.67</v>
      </c>
    </row>
    <row r="12" spans="1:4" ht="26.1" customHeight="1">
      <c r="A12" s="8" t="s">
        <v>22</v>
      </c>
      <c r="B12" s="9"/>
      <c r="C12" s="8"/>
      <c r="D12" s="9"/>
    </row>
    <row r="13" spans="1:4" ht="26.1" customHeight="1">
      <c r="A13" s="8" t="s">
        <v>23</v>
      </c>
      <c r="B13" s="9"/>
      <c r="C13" s="8"/>
      <c r="D13" s="9"/>
    </row>
    <row r="14" spans="1:4" ht="26.1" customHeight="1">
      <c r="A14" s="8" t="s">
        <v>24</v>
      </c>
      <c r="B14" s="9"/>
      <c r="C14" s="8"/>
      <c r="D14" s="9"/>
    </row>
    <row r="15" spans="1:4" ht="26.1" customHeight="1">
      <c r="A15" s="8" t="s">
        <v>25</v>
      </c>
      <c r="B15" s="9"/>
      <c r="C15" s="8"/>
      <c r="D15" s="9"/>
    </row>
    <row r="16" spans="1:4" ht="26.1" customHeight="1">
      <c r="A16" s="8" t="s">
        <v>26</v>
      </c>
      <c r="B16" s="9"/>
      <c r="C16" s="8"/>
      <c r="D16" s="9"/>
    </row>
    <row r="17" spans="1:4" ht="26.1" customHeight="1">
      <c r="A17" s="7"/>
      <c r="B17" s="9"/>
      <c r="C17" s="10"/>
      <c r="D17" s="11"/>
    </row>
    <row r="18" spans="1:4" ht="26.1" customHeight="1">
      <c r="A18" s="7" t="s">
        <v>27</v>
      </c>
      <c r="B18" s="9">
        <f>2172.16-841.29</f>
        <v>1330.87</v>
      </c>
      <c r="C18" s="7" t="s">
        <v>28</v>
      </c>
      <c r="D18" s="9">
        <f>2190.491-841.29</f>
        <v>1349.201</v>
      </c>
    </row>
    <row r="19" spans="1:4" ht="26.1" customHeight="1">
      <c r="A19" s="8" t="s">
        <v>29</v>
      </c>
      <c r="B19" s="9">
        <v>18.331</v>
      </c>
      <c r="C19" s="8" t="s">
        <v>30</v>
      </c>
      <c r="D19" s="9"/>
    </row>
    <row r="20" spans="1:4" ht="26.1" customHeight="1">
      <c r="A20" s="12"/>
      <c r="B20" s="9"/>
      <c r="C20" s="12"/>
      <c r="D20" s="13"/>
    </row>
    <row r="21" spans="1:4" ht="26.1" customHeight="1">
      <c r="A21" s="7" t="s">
        <v>31</v>
      </c>
      <c r="B21" s="9">
        <f>2190.491-841.29</f>
        <v>1349.201</v>
      </c>
      <c r="C21" s="7" t="s">
        <v>32</v>
      </c>
      <c r="D21" s="9">
        <f>2190.491-841.29</f>
        <v>1349.201</v>
      </c>
    </row>
  </sheetData>
  <mergeCells count="5">
    <mergeCell ref="A1:D1"/>
    <mergeCell ref="A2:D2"/>
    <mergeCell ref="A4:C4"/>
    <mergeCell ref="A5:B5"/>
    <mergeCell ref="C5:D5"/>
  </mergeCells>
  <phoneticPr fontId="11" type="noConversion"/>
  <printOptions horizontalCentered="1"/>
  <pageMargins left="0.39300000667572021" right="0.39300000667572021" top="0.39300000667572021" bottom="0.39300000667572021" header="0.5" footer="0.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9"/>
  <sheetViews>
    <sheetView workbookViewId="0">
      <pane ySplit="7" topLeftCell="A8" activePane="bottomLeft" state="frozen"/>
      <selection pane="bottomLeft" activeCell="B10" sqref="B10"/>
    </sheetView>
  </sheetViews>
  <sheetFormatPr defaultColWidth="10" defaultRowHeight="13.5"/>
  <cols>
    <col min="1" max="1" width="19" customWidth="1"/>
    <col min="2" max="2" width="9.5" customWidth="1"/>
    <col min="3" max="3" width="9.375" customWidth="1"/>
    <col min="4" max="4" width="8.875" customWidth="1"/>
    <col min="5" max="5" width="7.25" customWidth="1"/>
    <col min="6" max="7" width="5.125" customWidth="1"/>
    <col min="8" max="13" width="4.625" customWidth="1"/>
    <col min="14" max="14" width="8.125" customWidth="1"/>
    <col min="15" max="15" width="7.875" customWidth="1"/>
    <col min="16" max="16" width="6.125" customWidth="1"/>
    <col min="17" max="19" width="5.125" customWidth="1"/>
    <col min="20" max="20" width="9.75" customWidth="1"/>
  </cols>
  <sheetData>
    <row r="1" spans="1:19" ht="35.85" customHeight="1">
      <c r="A1" s="57" t="s">
        <v>33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19" ht="16.350000000000001" customHeight="1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6"/>
      <c r="N2" s="17"/>
      <c r="O2" s="17"/>
      <c r="P2" s="17"/>
      <c r="Q2" s="17"/>
      <c r="R2" s="18"/>
      <c r="S2" s="17"/>
    </row>
    <row r="3" spans="1:19" ht="16.350000000000001" customHeight="1">
      <c r="A3" s="19" t="s">
        <v>34</v>
      </c>
      <c r="B3" s="20"/>
      <c r="C3" s="20"/>
      <c r="D3" s="21"/>
      <c r="E3" s="21"/>
      <c r="F3" s="21"/>
      <c r="G3" s="21"/>
      <c r="H3" s="21"/>
      <c r="I3" s="21"/>
      <c r="J3" s="21"/>
      <c r="K3" s="21"/>
      <c r="L3" s="21"/>
      <c r="M3" s="3"/>
      <c r="N3" s="3"/>
      <c r="O3" s="3"/>
      <c r="P3" s="5"/>
      <c r="Q3" s="5"/>
      <c r="R3" s="61"/>
      <c r="S3" s="61"/>
    </row>
    <row r="4" spans="1:19" ht="16.350000000000001" customHeight="1">
      <c r="A4" s="62" t="s">
        <v>6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3" t="s">
        <v>35</v>
      </c>
      <c r="S4" s="63"/>
    </row>
    <row r="5" spans="1:19" ht="32.65" customHeight="1">
      <c r="A5" s="64" t="s">
        <v>36</v>
      </c>
      <c r="B5" s="65" t="s">
        <v>37</v>
      </c>
      <c r="C5" s="65" t="s">
        <v>38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6" t="s">
        <v>29</v>
      </c>
      <c r="O5" s="66"/>
      <c r="P5" s="66"/>
      <c r="Q5" s="66"/>
      <c r="R5" s="66"/>
      <c r="S5" s="66"/>
    </row>
    <row r="6" spans="1:19" ht="32.65" customHeight="1">
      <c r="A6" s="64"/>
      <c r="B6" s="65"/>
      <c r="C6" s="66" t="s">
        <v>39</v>
      </c>
      <c r="D6" s="66" t="s">
        <v>40</v>
      </c>
      <c r="E6" s="66" t="s">
        <v>41</v>
      </c>
      <c r="F6" s="66" t="s">
        <v>42</v>
      </c>
      <c r="G6" s="66" t="s">
        <v>43</v>
      </c>
      <c r="H6" s="65" t="s">
        <v>44</v>
      </c>
      <c r="I6" s="65"/>
      <c r="J6" s="65"/>
      <c r="K6" s="65"/>
      <c r="L6" s="65"/>
      <c r="M6" s="65"/>
      <c r="N6" s="66" t="s">
        <v>39</v>
      </c>
      <c r="O6" s="66" t="s">
        <v>40</v>
      </c>
      <c r="P6" s="66" t="s">
        <v>41</v>
      </c>
      <c r="Q6" s="66" t="s">
        <v>42</v>
      </c>
      <c r="R6" s="66" t="s">
        <v>43</v>
      </c>
      <c r="S6" s="66" t="s">
        <v>44</v>
      </c>
    </row>
    <row r="7" spans="1:19" ht="65.099999999999994" customHeight="1">
      <c r="A7" s="64"/>
      <c r="B7" s="65"/>
      <c r="C7" s="66"/>
      <c r="D7" s="66"/>
      <c r="E7" s="66"/>
      <c r="F7" s="66"/>
      <c r="G7" s="66"/>
      <c r="H7" s="22" t="s">
        <v>45</v>
      </c>
      <c r="I7" s="22" t="s">
        <v>46</v>
      </c>
      <c r="J7" s="22" t="s">
        <v>47</v>
      </c>
      <c r="K7" s="22" t="s">
        <v>48</v>
      </c>
      <c r="L7" s="22" t="s">
        <v>49</v>
      </c>
      <c r="M7" s="22" t="s">
        <v>50</v>
      </c>
      <c r="N7" s="66"/>
      <c r="O7" s="66"/>
      <c r="P7" s="66"/>
      <c r="Q7" s="66"/>
      <c r="R7" s="66"/>
      <c r="S7" s="66"/>
    </row>
    <row r="8" spans="1:19" ht="26.1" customHeight="1">
      <c r="A8" s="7" t="s">
        <v>39</v>
      </c>
      <c r="B8" s="9">
        <v>2190.491</v>
      </c>
      <c r="C8" s="9">
        <v>2172.16</v>
      </c>
      <c r="D8" s="9">
        <v>2172.16</v>
      </c>
      <c r="E8" s="9"/>
      <c r="F8" s="9"/>
      <c r="G8" s="9"/>
      <c r="H8" s="9"/>
      <c r="I8" s="9"/>
      <c r="J8" s="9"/>
      <c r="K8" s="9"/>
      <c r="L8" s="9"/>
      <c r="M8" s="9"/>
      <c r="N8" s="9">
        <v>18.331</v>
      </c>
      <c r="O8" s="9">
        <v>18.331</v>
      </c>
      <c r="P8" s="9"/>
      <c r="Q8" s="9"/>
      <c r="R8" s="9"/>
      <c r="S8" s="9"/>
    </row>
    <row r="9" spans="1:19" ht="26.1" customHeight="1">
      <c r="A9" s="8" t="s">
        <v>51</v>
      </c>
      <c r="B9" s="9">
        <f>2190.491-841.29</f>
        <v>1349.201</v>
      </c>
      <c r="C9" s="9">
        <f>2172.16-841.29</f>
        <v>1330.87</v>
      </c>
      <c r="D9" s="9">
        <f>2172.16-841.29</f>
        <v>1330.87</v>
      </c>
      <c r="E9" s="9"/>
      <c r="F9" s="9"/>
      <c r="G9" s="9"/>
      <c r="H9" s="9"/>
      <c r="I9" s="9"/>
      <c r="J9" s="9"/>
      <c r="K9" s="9"/>
      <c r="L9" s="9"/>
      <c r="M9" s="9"/>
      <c r="N9" s="9">
        <v>18.331</v>
      </c>
      <c r="O9" s="9">
        <v>18.331</v>
      </c>
      <c r="P9" s="9"/>
      <c r="Q9" s="9"/>
      <c r="R9" s="9"/>
      <c r="S9" s="9"/>
    </row>
  </sheetData>
  <mergeCells count="20">
    <mergeCell ref="P6:P7"/>
    <mergeCell ref="Q6:Q7"/>
    <mergeCell ref="R6:R7"/>
    <mergeCell ref="S6:S7"/>
    <mergeCell ref="A1:S1"/>
    <mergeCell ref="R3:S3"/>
    <mergeCell ref="A4:Q4"/>
    <mergeCell ref="R4:S4"/>
    <mergeCell ref="A5:A7"/>
    <mergeCell ref="B5:B7"/>
    <mergeCell ref="C5:M5"/>
    <mergeCell ref="N5:S5"/>
    <mergeCell ref="C6:C7"/>
    <mergeCell ref="D6:D7"/>
    <mergeCell ref="E6:E7"/>
    <mergeCell ref="F6:F7"/>
    <mergeCell ref="G6:G7"/>
    <mergeCell ref="H6:M6"/>
    <mergeCell ref="N6:N7"/>
    <mergeCell ref="O6:O7"/>
  </mergeCells>
  <phoneticPr fontId="11" type="noConversion"/>
  <printOptions horizontalCentered="1"/>
  <pageMargins left="0.39300000667572021" right="0.39300000667572021" top="0.39300000667572021" bottom="0.39300000667572021" header="0.5" footer="0.5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4"/>
  <sheetViews>
    <sheetView workbookViewId="0">
      <pane ySplit="6" topLeftCell="A7" activePane="bottomLeft" state="frozen"/>
      <selection pane="bottomLeft" activeCell="C8" sqref="C8"/>
    </sheetView>
  </sheetViews>
  <sheetFormatPr defaultColWidth="10" defaultRowHeight="13.5"/>
  <cols>
    <col min="1" max="1" width="12.875" customWidth="1"/>
    <col min="2" max="2" width="43" customWidth="1"/>
    <col min="3" max="4" width="15.375" customWidth="1"/>
    <col min="5" max="7" width="14.375" customWidth="1"/>
  </cols>
  <sheetData>
    <row r="1" spans="1:7" ht="35.85" customHeight="1">
      <c r="A1" s="57" t="s">
        <v>52</v>
      </c>
      <c r="B1" s="57"/>
      <c r="C1" s="57"/>
      <c r="D1" s="57"/>
      <c r="E1" s="57"/>
      <c r="F1" s="57"/>
      <c r="G1" s="57"/>
    </row>
    <row r="2" spans="1:7" ht="16.350000000000001" customHeight="1">
      <c r="A2" s="23"/>
      <c r="B2" s="23"/>
      <c r="C2" s="23"/>
      <c r="D2" s="23"/>
      <c r="E2" s="23"/>
      <c r="F2" s="23"/>
      <c r="G2" s="23"/>
    </row>
    <row r="3" spans="1:7" ht="16.350000000000001" customHeight="1">
      <c r="A3" s="24" t="s">
        <v>53</v>
      </c>
      <c r="B3" s="25"/>
      <c r="C3" s="25"/>
      <c r="D3" s="25"/>
      <c r="E3" s="25"/>
      <c r="F3" s="25"/>
      <c r="G3" s="25"/>
    </row>
    <row r="4" spans="1:7" ht="16.350000000000001" customHeight="1">
      <c r="A4" s="59" t="s">
        <v>6</v>
      </c>
      <c r="B4" s="59"/>
      <c r="C4" s="59"/>
      <c r="D4" s="59"/>
      <c r="E4" s="59"/>
      <c r="F4" s="59"/>
      <c r="G4" s="4" t="s">
        <v>7</v>
      </c>
    </row>
    <row r="5" spans="1:7" ht="26.1" customHeight="1">
      <c r="A5" s="67" t="s">
        <v>54</v>
      </c>
      <c r="B5" s="64" t="s">
        <v>55</v>
      </c>
      <c r="C5" s="64" t="s">
        <v>39</v>
      </c>
      <c r="D5" s="64" t="s">
        <v>56</v>
      </c>
      <c r="E5" s="64"/>
      <c r="F5" s="64"/>
      <c r="G5" s="64" t="s">
        <v>57</v>
      </c>
    </row>
    <row r="6" spans="1:7" ht="26.1" customHeight="1">
      <c r="A6" s="67"/>
      <c r="B6" s="64"/>
      <c r="C6" s="64"/>
      <c r="D6" s="7" t="s">
        <v>45</v>
      </c>
      <c r="E6" s="7" t="s">
        <v>58</v>
      </c>
      <c r="F6" s="7" t="s">
        <v>59</v>
      </c>
      <c r="G6" s="64"/>
    </row>
    <row r="7" spans="1:7" ht="26.1" customHeight="1">
      <c r="A7" s="10"/>
      <c r="B7" s="22" t="s">
        <v>39</v>
      </c>
      <c r="C7" s="27">
        <f>2190.491-841.29</f>
        <v>1349.201</v>
      </c>
      <c r="D7" s="27">
        <v>1349.201</v>
      </c>
      <c r="E7" s="27">
        <v>1212.421</v>
      </c>
      <c r="F7" s="27">
        <v>136.78</v>
      </c>
      <c r="G7" s="27"/>
    </row>
    <row r="8" spans="1:7" ht="26.1" customHeight="1">
      <c r="A8" s="28" t="s">
        <v>60</v>
      </c>
      <c r="B8" s="8" t="s">
        <v>61</v>
      </c>
      <c r="C8" s="9">
        <v>916.48099999999999</v>
      </c>
      <c r="D8" s="9">
        <v>916.48099999999999</v>
      </c>
      <c r="E8" s="9">
        <v>786.87099999999998</v>
      </c>
      <c r="F8" s="9">
        <v>129.61000000000001</v>
      </c>
      <c r="G8" s="9"/>
    </row>
    <row r="9" spans="1:7" ht="26.1" customHeight="1">
      <c r="A9" s="28" t="s">
        <v>62</v>
      </c>
      <c r="B9" s="8" t="s">
        <v>63</v>
      </c>
      <c r="C9" s="9">
        <v>916.48099999999999</v>
      </c>
      <c r="D9" s="9">
        <v>916.48099999999999</v>
      </c>
      <c r="E9" s="9">
        <v>786.87099999999998</v>
      </c>
      <c r="F9" s="9">
        <v>129.61000000000001</v>
      </c>
      <c r="G9" s="9"/>
    </row>
    <row r="10" spans="1:7" ht="26.1" customHeight="1">
      <c r="A10" s="28" t="s">
        <v>64</v>
      </c>
      <c r="B10" s="8" t="s">
        <v>65</v>
      </c>
      <c r="C10" s="9">
        <v>916.48099999999999</v>
      </c>
      <c r="D10" s="9">
        <v>916.48099999999999</v>
      </c>
      <c r="E10" s="9">
        <v>786.87099999999998</v>
      </c>
      <c r="F10" s="9">
        <v>129.61000000000001</v>
      </c>
      <c r="G10" s="9"/>
    </row>
    <row r="11" spans="1:7" ht="26.1" customHeight="1">
      <c r="A11" s="28" t="s">
        <v>66</v>
      </c>
      <c r="B11" s="8" t="s">
        <v>67</v>
      </c>
      <c r="C11" s="9">
        <v>275.3</v>
      </c>
      <c r="D11" s="9">
        <v>275.3</v>
      </c>
      <c r="E11" s="9">
        <v>268.13</v>
      </c>
      <c r="F11" s="9">
        <v>7.17</v>
      </c>
      <c r="G11" s="9"/>
    </row>
    <row r="12" spans="1:7" ht="26.1" customHeight="1">
      <c r="A12" s="28" t="s">
        <v>68</v>
      </c>
      <c r="B12" s="8" t="s">
        <v>69</v>
      </c>
      <c r="C12" s="9">
        <v>258.62</v>
      </c>
      <c r="D12" s="9">
        <v>258.62</v>
      </c>
      <c r="E12" s="9">
        <v>251.45</v>
      </c>
      <c r="F12" s="9">
        <v>7.17</v>
      </c>
      <c r="G12" s="9"/>
    </row>
    <row r="13" spans="1:7" ht="26.1" customHeight="1">
      <c r="A13" s="28" t="s">
        <v>70</v>
      </c>
      <c r="B13" s="8" t="s">
        <v>71</v>
      </c>
      <c r="C13" s="9">
        <v>134.88999999999999</v>
      </c>
      <c r="D13" s="9">
        <v>134.88999999999999</v>
      </c>
      <c r="E13" s="9">
        <v>127.72</v>
      </c>
      <c r="F13" s="9">
        <v>7.17</v>
      </c>
      <c r="G13" s="9"/>
    </row>
    <row r="14" spans="1:7" ht="26.1" customHeight="1">
      <c r="A14" s="28" t="s">
        <v>72</v>
      </c>
      <c r="B14" s="8" t="s">
        <v>73</v>
      </c>
      <c r="C14" s="9">
        <v>107.73</v>
      </c>
      <c r="D14" s="9">
        <v>107.73</v>
      </c>
      <c r="E14" s="9">
        <v>107.73</v>
      </c>
      <c r="F14" s="9"/>
      <c r="G14" s="9"/>
    </row>
    <row r="15" spans="1:7" ht="26.1" customHeight="1">
      <c r="A15" s="28" t="s">
        <v>74</v>
      </c>
      <c r="B15" s="8" t="s">
        <v>75</v>
      </c>
      <c r="C15" s="9">
        <v>16</v>
      </c>
      <c r="D15" s="9">
        <v>16</v>
      </c>
      <c r="E15" s="9">
        <v>16</v>
      </c>
      <c r="F15" s="9"/>
      <c r="G15" s="9"/>
    </row>
    <row r="16" spans="1:7" ht="26.1" customHeight="1">
      <c r="A16" s="28" t="s">
        <v>76</v>
      </c>
      <c r="B16" s="8" t="s">
        <v>77</v>
      </c>
      <c r="C16" s="9">
        <v>16.68</v>
      </c>
      <c r="D16" s="9">
        <v>16.68</v>
      </c>
      <c r="E16" s="9">
        <v>16.68</v>
      </c>
      <c r="F16" s="9"/>
      <c r="G16" s="9"/>
    </row>
    <row r="17" spans="1:7" ht="26.1" customHeight="1">
      <c r="A17" s="28" t="s">
        <v>78</v>
      </c>
      <c r="B17" s="8" t="s">
        <v>79</v>
      </c>
      <c r="C17" s="9">
        <v>13.44</v>
      </c>
      <c r="D17" s="9">
        <v>13.44</v>
      </c>
      <c r="E17" s="9">
        <v>13.44</v>
      </c>
      <c r="F17" s="9"/>
      <c r="G17" s="9"/>
    </row>
    <row r="18" spans="1:7" ht="26.1" customHeight="1">
      <c r="A18" s="28" t="s">
        <v>80</v>
      </c>
      <c r="B18" s="8" t="s">
        <v>81</v>
      </c>
      <c r="C18" s="9">
        <v>3.24</v>
      </c>
      <c r="D18" s="9">
        <v>3.24</v>
      </c>
      <c r="E18" s="9">
        <v>3.24</v>
      </c>
      <c r="F18" s="9"/>
      <c r="G18" s="9"/>
    </row>
    <row r="19" spans="1:7" ht="26.1" customHeight="1">
      <c r="A19" s="28" t="s">
        <v>82</v>
      </c>
      <c r="B19" s="8" t="s">
        <v>83</v>
      </c>
      <c r="C19" s="9">
        <v>59.75</v>
      </c>
      <c r="D19" s="9">
        <v>59.75</v>
      </c>
      <c r="E19" s="9">
        <v>59.75</v>
      </c>
      <c r="F19" s="9"/>
      <c r="G19" s="9"/>
    </row>
    <row r="20" spans="1:7" ht="26.1" customHeight="1">
      <c r="A20" s="28" t="s">
        <v>84</v>
      </c>
      <c r="B20" s="8" t="s">
        <v>85</v>
      </c>
      <c r="C20" s="9">
        <v>59.75</v>
      </c>
      <c r="D20" s="9">
        <v>59.75</v>
      </c>
      <c r="E20" s="9">
        <v>59.75</v>
      </c>
      <c r="F20" s="9"/>
      <c r="G20" s="9"/>
    </row>
    <row r="21" spans="1:7" ht="26.1" customHeight="1">
      <c r="A21" s="28" t="s">
        <v>86</v>
      </c>
      <c r="B21" s="8" t="s">
        <v>87</v>
      </c>
      <c r="C21" s="9">
        <v>59.75</v>
      </c>
      <c r="D21" s="9">
        <v>59.75</v>
      </c>
      <c r="E21" s="9">
        <v>59.75</v>
      </c>
      <c r="F21" s="9"/>
      <c r="G21" s="9"/>
    </row>
    <row r="22" spans="1:7" ht="26.1" customHeight="1">
      <c r="A22" s="28" t="s">
        <v>88</v>
      </c>
      <c r="B22" s="8" t="s">
        <v>89</v>
      </c>
      <c r="C22" s="9">
        <v>97.67</v>
      </c>
      <c r="D22" s="9">
        <v>97.67</v>
      </c>
      <c r="E22" s="9">
        <v>97.67</v>
      </c>
      <c r="F22" s="9"/>
      <c r="G22" s="9"/>
    </row>
    <row r="23" spans="1:7" ht="26.1" customHeight="1">
      <c r="A23" s="28" t="s">
        <v>90</v>
      </c>
      <c r="B23" s="8" t="s">
        <v>91</v>
      </c>
      <c r="C23" s="9">
        <v>97.67</v>
      </c>
      <c r="D23" s="9">
        <v>97.67</v>
      </c>
      <c r="E23" s="9">
        <v>97.67</v>
      </c>
      <c r="F23" s="9"/>
      <c r="G23" s="9"/>
    </row>
    <row r="24" spans="1:7" ht="26.1" customHeight="1">
      <c r="A24" s="28" t="s">
        <v>92</v>
      </c>
      <c r="B24" s="8" t="s">
        <v>93</v>
      </c>
      <c r="C24" s="9">
        <v>97.67</v>
      </c>
      <c r="D24" s="9">
        <v>97.67</v>
      </c>
      <c r="E24" s="9">
        <v>97.67</v>
      </c>
      <c r="F24" s="9"/>
      <c r="G24" s="9"/>
    </row>
  </sheetData>
  <mergeCells count="7">
    <mergeCell ref="A1:G1"/>
    <mergeCell ref="A4:F4"/>
    <mergeCell ref="A5:A6"/>
    <mergeCell ref="B5:B6"/>
    <mergeCell ref="C5:C6"/>
    <mergeCell ref="D5:F5"/>
    <mergeCell ref="G5:G6"/>
  </mergeCells>
  <phoneticPr fontId="11" type="noConversion"/>
  <printOptions horizontalCentered="1"/>
  <pageMargins left="0.39300000667572021" right="0.39300000667572021" top="0.39300000667572021" bottom="0.39300000667572021" header="0.5" footer="0.5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pane ySplit="6" topLeftCell="A7" activePane="bottomLeft" state="frozen"/>
      <selection pane="bottomLeft" activeCell="B8" sqref="B8"/>
    </sheetView>
  </sheetViews>
  <sheetFormatPr defaultColWidth="10" defaultRowHeight="13.5"/>
  <cols>
    <col min="1" max="1" width="41" customWidth="1"/>
    <col min="2" max="2" width="23.125" customWidth="1"/>
    <col min="3" max="3" width="41" customWidth="1"/>
    <col min="4" max="4" width="23.125" customWidth="1"/>
    <col min="5" max="5" width="9.75" customWidth="1"/>
  </cols>
  <sheetData>
    <row r="1" spans="1:4" ht="35.85" customHeight="1">
      <c r="A1" s="57" t="s">
        <v>94</v>
      </c>
      <c r="B1" s="57"/>
      <c r="C1" s="57"/>
      <c r="D1" s="57"/>
    </row>
    <row r="2" spans="1:4" ht="16.350000000000001" customHeight="1">
      <c r="A2" s="68"/>
      <c r="B2" s="68"/>
      <c r="C2" s="68"/>
      <c r="D2" s="68"/>
    </row>
    <row r="3" spans="1:4" ht="16.350000000000001" customHeight="1">
      <c r="A3" s="1" t="s">
        <v>95</v>
      </c>
      <c r="B3" s="2"/>
      <c r="C3" s="3"/>
      <c r="D3" s="4"/>
    </row>
    <row r="4" spans="1:4" ht="16.350000000000001" customHeight="1">
      <c r="A4" s="59" t="s">
        <v>6</v>
      </c>
      <c r="B4" s="59"/>
      <c r="C4" s="59"/>
      <c r="D4" s="4" t="s">
        <v>7</v>
      </c>
    </row>
    <row r="5" spans="1:4" ht="26.1" customHeight="1">
      <c r="A5" s="60" t="s">
        <v>8</v>
      </c>
      <c r="B5" s="60"/>
      <c r="C5" s="60" t="s">
        <v>9</v>
      </c>
      <c r="D5" s="60"/>
    </row>
    <row r="6" spans="1:4" ht="26.1" customHeight="1">
      <c r="A6" s="7" t="s">
        <v>10</v>
      </c>
      <c r="B6" s="7" t="s">
        <v>11</v>
      </c>
      <c r="C6" s="7" t="s">
        <v>10</v>
      </c>
      <c r="D6" s="7" t="s">
        <v>11</v>
      </c>
    </row>
    <row r="7" spans="1:4" ht="26.1" customHeight="1">
      <c r="A7" s="8" t="s">
        <v>96</v>
      </c>
      <c r="B7" s="9">
        <f>2172.16-841.29</f>
        <v>1330.87</v>
      </c>
      <c r="C7" s="8" t="s">
        <v>97</v>
      </c>
      <c r="D7" s="29">
        <f>2190.491-841.29</f>
        <v>1349.201</v>
      </c>
    </row>
    <row r="8" spans="1:4" ht="26.1" customHeight="1">
      <c r="A8" s="8" t="s">
        <v>98</v>
      </c>
      <c r="B8" s="9">
        <f>2172.16-841.29</f>
        <v>1330.87</v>
      </c>
      <c r="C8" s="8" t="s">
        <v>99</v>
      </c>
      <c r="D8" s="9">
        <v>916.48099999999999</v>
      </c>
    </row>
    <row r="9" spans="1:4" ht="26.1" customHeight="1">
      <c r="A9" s="8" t="s">
        <v>100</v>
      </c>
      <c r="B9" s="9"/>
      <c r="C9" s="8" t="s">
        <v>101</v>
      </c>
      <c r="D9" s="9"/>
    </row>
    <row r="10" spans="1:4" ht="26.1" customHeight="1">
      <c r="A10" s="8" t="s">
        <v>102</v>
      </c>
      <c r="B10" s="9"/>
      <c r="C10" s="8" t="s">
        <v>103</v>
      </c>
      <c r="D10" s="9">
        <v>275.3</v>
      </c>
    </row>
    <row r="11" spans="1:4" ht="26.1" customHeight="1">
      <c r="A11" s="8" t="s">
        <v>104</v>
      </c>
      <c r="B11" s="9">
        <v>18.331</v>
      </c>
      <c r="C11" s="8" t="s">
        <v>105</v>
      </c>
      <c r="D11" s="9">
        <v>59.75</v>
      </c>
    </row>
    <row r="12" spans="1:4" ht="26.1" customHeight="1">
      <c r="A12" s="8" t="s">
        <v>98</v>
      </c>
      <c r="B12" s="9">
        <v>18.331</v>
      </c>
      <c r="C12" s="8" t="s">
        <v>106</v>
      </c>
      <c r="D12" s="9">
        <v>97.67</v>
      </c>
    </row>
    <row r="13" spans="1:4" ht="26.1" customHeight="1">
      <c r="A13" s="8" t="s">
        <v>100</v>
      </c>
      <c r="B13" s="9"/>
      <c r="C13" s="8"/>
      <c r="D13" s="9"/>
    </row>
    <row r="14" spans="1:4" ht="26.1" customHeight="1">
      <c r="A14" s="8" t="s">
        <v>102</v>
      </c>
      <c r="B14" s="9"/>
      <c r="C14" s="8"/>
      <c r="D14" s="9"/>
    </row>
    <row r="15" spans="1:4" ht="26.1" customHeight="1">
      <c r="A15" s="30"/>
      <c r="B15" s="31"/>
      <c r="C15" s="30"/>
      <c r="D15" s="32"/>
    </row>
    <row r="16" spans="1:4" ht="26.1" customHeight="1">
      <c r="A16" s="30"/>
      <c r="B16" s="31"/>
      <c r="C16" s="30"/>
      <c r="D16" s="32"/>
    </row>
    <row r="17" spans="1:4" ht="26.1" customHeight="1">
      <c r="A17" s="30"/>
      <c r="B17" s="31"/>
      <c r="C17" s="30" t="s">
        <v>107</v>
      </c>
      <c r="D17" s="29"/>
    </row>
    <row r="18" spans="1:4" ht="26.1" customHeight="1">
      <c r="A18" s="30"/>
      <c r="B18" s="31"/>
      <c r="C18" s="30"/>
      <c r="D18" s="32"/>
    </row>
    <row r="19" spans="1:4" ht="26.1" customHeight="1">
      <c r="A19" s="6" t="s">
        <v>31</v>
      </c>
      <c r="B19" s="29">
        <f>2190.491-841.29</f>
        <v>1349.201</v>
      </c>
      <c r="C19" s="6" t="s">
        <v>32</v>
      </c>
      <c r="D19" s="29">
        <f>2190.491-841.29</f>
        <v>1349.201</v>
      </c>
    </row>
  </sheetData>
  <mergeCells count="5">
    <mergeCell ref="A1:D1"/>
    <mergeCell ref="A2:D2"/>
    <mergeCell ref="A4:C4"/>
    <mergeCell ref="A5:B5"/>
    <mergeCell ref="C5:D5"/>
  </mergeCells>
  <phoneticPr fontId="11" type="noConversion"/>
  <printOptions horizontalCentered="1"/>
  <pageMargins left="0.39300000667572021" right="0.39300000667572021" top="0.39300000667572021" bottom="0.39300000667572021" header="0.5" footer="0.5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pane ySplit="7" topLeftCell="A8" activePane="bottomLeft" state="frozen"/>
      <selection pane="bottomLeft" activeCell="C10" sqref="C10"/>
    </sheetView>
  </sheetViews>
  <sheetFormatPr defaultColWidth="10" defaultRowHeight="13.5"/>
  <cols>
    <col min="1" max="1" width="12.875" customWidth="1"/>
    <col min="2" max="2" width="43.625" customWidth="1"/>
    <col min="3" max="4" width="15.375" customWidth="1"/>
    <col min="5" max="6" width="14.375" customWidth="1"/>
    <col min="7" max="7" width="13.375" customWidth="1"/>
  </cols>
  <sheetData>
    <row r="1" spans="1:7" ht="35.85" customHeight="1">
      <c r="A1" s="57" t="s">
        <v>108</v>
      </c>
      <c r="B1" s="57"/>
      <c r="C1" s="57"/>
      <c r="D1" s="57"/>
      <c r="E1" s="57"/>
      <c r="F1" s="57"/>
      <c r="G1" s="57"/>
    </row>
    <row r="2" spans="1:7" ht="16.350000000000001" customHeight="1">
      <c r="A2" s="23"/>
      <c r="B2" s="23"/>
      <c r="C2" s="23"/>
      <c r="D2" s="23"/>
      <c r="E2" s="23"/>
      <c r="F2" s="23"/>
      <c r="G2" s="23"/>
    </row>
    <row r="3" spans="1:7" ht="16.350000000000001" customHeight="1">
      <c r="A3" s="24" t="s">
        <v>109</v>
      </c>
      <c r="B3" s="25"/>
      <c r="C3" s="25"/>
      <c r="D3" s="25"/>
      <c r="E3" s="25"/>
      <c r="F3" s="25"/>
      <c r="G3" s="25"/>
    </row>
    <row r="4" spans="1:7" ht="16.350000000000001" customHeight="1">
      <c r="A4" s="62" t="s">
        <v>6</v>
      </c>
      <c r="B4" s="62"/>
      <c r="C4" s="62"/>
      <c r="D4" s="62"/>
      <c r="E4" s="62"/>
      <c r="F4" s="62"/>
      <c r="G4" s="4" t="s">
        <v>7</v>
      </c>
    </row>
    <row r="5" spans="1:7" ht="26.1" customHeight="1">
      <c r="A5" s="67" t="s">
        <v>54</v>
      </c>
      <c r="B5" s="64" t="s">
        <v>55</v>
      </c>
      <c r="C5" s="64" t="s">
        <v>110</v>
      </c>
      <c r="D5" s="64"/>
      <c r="E5" s="64"/>
      <c r="F5" s="64"/>
      <c r="G5" s="64"/>
    </row>
    <row r="6" spans="1:7" ht="26.1" customHeight="1">
      <c r="A6" s="67"/>
      <c r="B6" s="64"/>
      <c r="C6" s="64" t="s">
        <v>39</v>
      </c>
      <c r="D6" s="64" t="s">
        <v>56</v>
      </c>
      <c r="E6" s="64"/>
      <c r="F6" s="64"/>
      <c r="G6" s="64" t="s">
        <v>57</v>
      </c>
    </row>
    <row r="7" spans="1:7" ht="26.1" customHeight="1">
      <c r="A7" s="67"/>
      <c r="B7" s="64"/>
      <c r="C7" s="64"/>
      <c r="D7" s="7" t="s">
        <v>45</v>
      </c>
      <c r="E7" s="7" t="s">
        <v>58</v>
      </c>
      <c r="F7" s="7" t="s">
        <v>59</v>
      </c>
      <c r="G7" s="64"/>
    </row>
    <row r="8" spans="1:7" ht="26.1" customHeight="1">
      <c r="A8" s="10"/>
      <c r="B8" s="22" t="s">
        <v>39</v>
      </c>
      <c r="C8" s="9">
        <f>2172.16-841.29</f>
        <v>1330.87</v>
      </c>
      <c r="D8" s="9">
        <v>1330.87</v>
      </c>
      <c r="E8" s="9">
        <v>1194.0899999999999</v>
      </c>
      <c r="F8" s="9">
        <v>136.78</v>
      </c>
      <c r="G8" s="9"/>
    </row>
    <row r="9" spans="1:7" ht="26.1" customHeight="1">
      <c r="A9" s="28" t="s">
        <v>60</v>
      </c>
      <c r="B9" s="8" t="s">
        <v>61</v>
      </c>
      <c r="C9" s="9">
        <v>898.15</v>
      </c>
      <c r="D9" s="9">
        <v>898.15</v>
      </c>
      <c r="E9" s="9">
        <v>768.54</v>
      </c>
      <c r="F9" s="9">
        <v>129.61000000000001</v>
      </c>
      <c r="G9" s="9"/>
    </row>
    <row r="10" spans="1:7" ht="26.1" customHeight="1">
      <c r="A10" s="28" t="s">
        <v>62</v>
      </c>
      <c r="B10" s="8" t="s">
        <v>63</v>
      </c>
      <c r="C10" s="9">
        <v>898.15</v>
      </c>
      <c r="D10" s="9">
        <v>898.15</v>
      </c>
      <c r="E10" s="9">
        <v>768.54</v>
      </c>
      <c r="F10" s="9">
        <v>129.61000000000001</v>
      </c>
      <c r="G10" s="9"/>
    </row>
    <row r="11" spans="1:7" ht="26.1" customHeight="1">
      <c r="A11" s="28" t="s">
        <v>64</v>
      </c>
      <c r="B11" s="8" t="s">
        <v>65</v>
      </c>
      <c r="C11" s="9">
        <v>898.15</v>
      </c>
      <c r="D11" s="9">
        <v>898.15</v>
      </c>
      <c r="E11" s="9">
        <v>768.54</v>
      </c>
      <c r="F11" s="9">
        <v>129.61000000000001</v>
      </c>
      <c r="G11" s="9"/>
    </row>
    <row r="12" spans="1:7" ht="26.1" customHeight="1">
      <c r="A12" s="28" t="s">
        <v>66</v>
      </c>
      <c r="B12" s="8" t="s">
        <v>67</v>
      </c>
      <c r="C12" s="9">
        <v>275.3</v>
      </c>
      <c r="D12" s="9">
        <v>275.3</v>
      </c>
      <c r="E12" s="9">
        <v>268.13</v>
      </c>
      <c r="F12" s="9">
        <v>7.17</v>
      </c>
      <c r="G12" s="9"/>
    </row>
    <row r="13" spans="1:7" ht="26.1" customHeight="1">
      <c r="A13" s="28" t="s">
        <v>68</v>
      </c>
      <c r="B13" s="8" t="s">
        <v>69</v>
      </c>
      <c r="C13" s="9">
        <v>258.62</v>
      </c>
      <c r="D13" s="9">
        <v>258.62</v>
      </c>
      <c r="E13" s="9">
        <v>251.45</v>
      </c>
      <c r="F13" s="9">
        <v>7.17</v>
      </c>
      <c r="G13" s="9"/>
    </row>
    <row r="14" spans="1:7" ht="26.1" customHeight="1">
      <c r="A14" s="28" t="s">
        <v>70</v>
      </c>
      <c r="B14" s="8" t="s">
        <v>71</v>
      </c>
      <c r="C14" s="9">
        <v>134.88999999999999</v>
      </c>
      <c r="D14" s="9">
        <v>134.88999999999999</v>
      </c>
      <c r="E14" s="9">
        <v>127.72</v>
      </c>
      <c r="F14" s="9">
        <v>7.17</v>
      </c>
      <c r="G14" s="9"/>
    </row>
    <row r="15" spans="1:7" ht="26.1" customHeight="1">
      <c r="A15" s="28" t="s">
        <v>72</v>
      </c>
      <c r="B15" s="8" t="s">
        <v>73</v>
      </c>
      <c r="C15" s="9">
        <v>107.73</v>
      </c>
      <c r="D15" s="9">
        <v>107.73</v>
      </c>
      <c r="E15" s="9">
        <v>107.73</v>
      </c>
      <c r="F15" s="9"/>
      <c r="G15" s="9"/>
    </row>
    <row r="16" spans="1:7" ht="26.1" customHeight="1">
      <c r="A16" s="28" t="s">
        <v>74</v>
      </c>
      <c r="B16" s="8" t="s">
        <v>75</v>
      </c>
      <c r="C16" s="9">
        <v>16</v>
      </c>
      <c r="D16" s="9">
        <v>16</v>
      </c>
      <c r="E16" s="9">
        <v>16</v>
      </c>
      <c r="F16" s="9"/>
      <c r="G16" s="9"/>
    </row>
    <row r="17" spans="1:7" ht="26.1" customHeight="1">
      <c r="A17" s="28" t="s">
        <v>76</v>
      </c>
      <c r="B17" s="8" t="s">
        <v>77</v>
      </c>
      <c r="C17" s="9">
        <v>16.68</v>
      </c>
      <c r="D17" s="9">
        <v>16.68</v>
      </c>
      <c r="E17" s="9">
        <v>16.68</v>
      </c>
      <c r="F17" s="9"/>
      <c r="G17" s="9"/>
    </row>
    <row r="18" spans="1:7" ht="26.1" customHeight="1">
      <c r="A18" s="28" t="s">
        <v>78</v>
      </c>
      <c r="B18" s="8" t="s">
        <v>79</v>
      </c>
      <c r="C18" s="9">
        <v>13.44</v>
      </c>
      <c r="D18" s="9">
        <v>13.44</v>
      </c>
      <c r="E18" s="9">
        <v>13.44</v>
      </c>
      <c r="F18" s="9"/>
      <c r="G18" s="9"/>
    </row>
    <row r="19" spans="1:7" ht="26.1" customHeight="1">
      <c r="A19" s="28" t="s">
        <v>80</v>
      </c>
      <c r="B19" s="8" t="s">
        <v>81</v>
      </c>
      <c r="C19" s="9">
        <v>3.24</v>
      </c>
      <c r="D19" s="9">
        <v>3.24</v>
      </c>
      <c r="E19" s="9">
        <v>3.24</v>
      </c>
      <c r="F19" s="9"/>
      <c r="G19" s="9"/>
    </row>
    <row r="20" spans="1:7" ht="26.1" customHeight="1">
      <c r="A20" s="28" t="s">
        <v>82</v>
      </c>
      <c r="B20" s="8" t="s">
        <v>83</v>
      </c>
      <c r="C20" s="9">
        <v>59.75</v>
      </c>
      <c r="D20" s="9">
        <v>59.75</v>
      </c>
      <c r="E20" s="9">
        <v>59.75</v>
      </c>
      <c r="F20" s="9"/>
      <c r="G20" s="9"/>
    </row>
    <row r="21" spans="1:7" ht="26.1" customHeight="1">
      <c r="A21" s="28" t="s">
        <v>84</v>
      </c>
      <c r="B21" s="8" t="s">
        <v>85</v>
      </c>
      <c r="C21" s="9">
        <v>59.75</v>
      </c>
      <c r="D21" s="9">
        <v>59.75</v>
      </c>
      <c r="E21" s="9">
        <v>59.75</v>
      </c>
      <c r="F21" s="9"/>
      <c r="G21" s="9"/>
    </row>
    <row r="22" spans="1:7" ht="26.1" customHeight="1">
      <c r="A22" s="28" t="s">
        <v>86</v>
      </c>
      <c r="B22" s="8" t="s">
        <v>87</v>
      </c>
      <c r="C22" s="9">
        <v>59.75</v>
      </c>
      <c r="D22" s="9">
        <v>59.75</v>
      </c>
      <c r="E22" s="9">
        <v>59.75</v>
      </c>
      <c r="F22" s="9"/>
      <c r="G22" s="9"/>
    </row>
    <row r="23" spans="1:7" ht="26.1" customHeight="1">
      <c r="A23" s="28" t="s">
        <v>88</v>
      </c>
      <c r="B23" s="8" t="s">
        <v>89</v>
      </c>
      <c r="C23" s="9">
        <v>97.67</v>
      </c>
      <c r="D23" s="9">
        <v>97.67</v>
      </c>
      <c r="E23" s="9">
        <v>97.67</v>
      </c>
      <c r="F23" s="9"/>
      <c r="G23" s="9"/>
    </row>
    <row r="24" spans="1:7" ht="26.1" customHeight="1">
      <c r="A24" s="28" t="s">
        <v>90</v>
      </c>
      <c r="B24" s="8" t="s">
        <v>91</v>
      </c>
      <c r="C24" s="9">
        <v>97.67</v>
      </c>
      <c r="D24" s="9">
        <v>97.67</v>
      </c>
      <c r="E24" s="9">
        <v>97.67</v>
      </c>
      <c r="F24" s="9"/>
      <c r="G24" s="9"/>
    </row>
    <row r="25" spans="1:7" ht="26.1" customHeight="1">
      <c r="A25" s="28" t="s">
        <v>92</v>
      </c>
      <c r="B25" s="8" t="s">
        <v>93</v>
      </c>
      <c r="C25" s="9">
        <v>97.67</v>
      </c>
      <c r="D25" s="9">
        <v>97.67</v>
      </c>
      <c r="E25" s="9">
        <v>97.67</v>
      </c>
      <c r="F25" s="9"/>
      <c r="G25" s="9"/>
    </row>
  </sheetData>
  <mergeCells count="8">
    <mergeCell ref="A1:G1"/>
    <mergeCell ref="A4:F4"/>
    <mergeCell ref="A5:A7"/>
    <mergeCell ref="B5:B7"/>
    <mergeCell ref="C5:G5"/>
    <mergeCell ref="C6:C7"/>
    <mergeCell ref="D6:F6"/>
    <mergeCell ref="G6:G7"/>
  </mergeCells>
  <phoneticPr fontId="11" type="noConversion"/>
  <printOptions horizontalCentered="1"/>
  <pageMargins left="0.39300000667572021" right="0.39300000667572021" top="0.39300000667572021" bottom="0.39300000667572021" header="0.5" footer="0.5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4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0.125" customWidth="1"/>
    <col min="2" max="2" width="12.875" customWidth="1"/>
    <col min="3" max="3" width="55.75" customWidth="1"/>
    <col min="4" max="5" width="20.5" customWidth="1"/>
    <col min="6" max="6" width="20.125" customWidth="1"/>
  </cols>
  <sheetData>
    <row r="1" spans="1:6" ht="35.85" customHeight="1">
      <c r="A1" s="33"/>
      <c r="B1" s="57" t="s">
        <v>111</v>
      </c>
      <c r="C1" s="57"/>
      <c r="D1" s="57"/>
      <c r="E1" s="57"/>
      <c r="F1" s="57"/>
    </row>
    <row r="2" spans="1:6" ht="16.350000000000001" customHeight="1">
      <c r="B2" s="69"/>
      <c r="C2" s="69"/>
      <c r="D2" s="69"/>
      <c r="E2" s="69"/>
      <c r="F2" s="69"/>
    </row>
    <row r="3" spans="1:6" ht="16.350000000000001" customHeight="1">
      <c r="B3" s="35" t="s">
        <v>112</v>
      </c>
      <c r="C3" s="34"/>
      <c r="D3" s="34"/>
      <c r="E3" s="34"/>
      <c r="F3" s="34"/>
    </row>
    <row r="4" spans="1:6" ht="16.350000000000001" customHeight="1">
      <c r="B4" s="59" t="s">
        <v>6</v>
      </c>
      <c r="C4" s="59"/>
      <c r="D4" s="59"/>
      <c r="E4" s="59"/>
      <c r="F4" s="34" t="s">
        <v>7</v>
      </c>
    </row>
    <row r="5" spans="1:6" ht="26.1" customHeight="1">
      <c r="B5" s="67" t="s">
        <v>113</v>
      </c>
      <c r="C5" s="67"/>
      <c r="D5" s="66" t="s">
        <v>114</v>
      </c>
      <c r="E5" s="66"/>
      <c r="F5" s="66"/>
    </row>
    <row r="6" spans="1:6" ht="26.1" customHeight="1">
      <c r="B6" s="36" t="s">
        <v>54</v>
      </c>
      <c r="C6" s="36" t="s">
        <v>55</v>
      </c>
      <c r="D6" s="37" t="s">
        <v>39</v>
      </c>
      <c r="E6" s="37" t="s">
        <v>58</v>
      </c>
      <c r="F6" s="37" t="s">
        <v>59</v>
      </c>
    </row>
    <row r="7" spans="1:6" ht="26.1" customHeight="1">
      <c r="B7" s="36"/>
      <c r="C7" s="36" t="s">
        <v>39</v>
      </c>
      <c r="D7" s="38">
        <v>1330.87</v>
      </c>
      <c r="E7" s="38">
        <v>1194.0899999999999</v>
      </c>
      <c r="F7" s="38">
        <v>136.78</v>
      </c>
    </row>
    <row r="8" spans="1:6" ht="26.1" customHeight="1">
      <c r="A8" s="70">
        <v>0</v>
      </c>
      <c r="B8" s="39" t="s">
        <v>115</v>
      </c>
      <c r="C8" s="40" t="s">
        <v>116</v>
      </c>
      <c r="D8" s="9">
        <v>1049.69</v>
      </c>
      <c r="E8" s="9">
        <v>1049.69</v>
      </c>
      <c r="F8" s="9"/>
    </row>
    <row r="9" spans="1:6" ht="26.1" customHeight="1">
      <c r="A9" s="70"/>
      <c r="B9" s="39" t="s">
        <v>117</v>
      </c>
      <c r="C9" s="40" t="s">
        <v>118</v>
      </c>
      <c r="D9" s="9">
        <v>285.56</v>
      </c>
      <c r="E9" s="9">
        <v>285.56</v>
      </c>
      <c r="F9" s="9"/>
    </row>
    <row r="10" spans="1:6" ht="26.1" customHeight="1">
      <c r="A10" s="70"/>
      <c r="B10" s="39" t="s">
        <v>119</v>
      </c>
      <c r="C10" s="40" t="s">
        <v>120</v>
      </c>
      <c r="D10" s="9">
        <v>12.51</v>
      </c>
      <c r="E10" s="9">
        <v>12.51</v>
      </c>
      <c r="F10" s="9"/>
    </row>
    <row r="11" spans="1:6" ht="26.1" customHeight="1">
      <c r="A11" s="70"/>
      <c r="B11" s="39" t="s">
        <v>121</v>
      </c>
      <c r="C11" s="40" t="s">
        <v>122</v>
      </c>
      <c r="D11" s="9">
        <v>389.41</v>
      </c>
      <c r="E11" s="9">
        <v>389.41</v>
      </c>
      <c r="F11" s="9"/>
    </row>
    <row r="12" spans="1:6" ht="26.1" customHeight="1">
      <c r="A12" s="70"/>
      <c r="B12" s="39" t="s">
        <v>123</v>
      </c>
      <c r="C12" s="40" t="s">
        <v>124</v>
      </c>
      <c r="D12" s="9">
        <v>107.73</v>
      </c>
      <c r="E12" s="9">
        <v>107.73</v>
      </c>
      <c r="F12" s="9"/>
    </row>
    <row r="13" spans="1:6" ht="26.1" customHeight="1">
      <c r="A13" s="70"/>
      <c r="B13" s="39" t="s">
        <v>125</v>
      </c>
      <c r="C13" s="40" t="s">
        <v>126</v>
      </c>
      <c r="D13" s="9">
        <v>16</v>
      </c>
      <c r="E13" s="9">
        <v>16</v>
      </c>
      <c r="F13" s="9"/>
    </row>
    <row r="14" spans="1:6" ht="26.1" customHeight="1">
      <c r="A14" s="70"/>
      <c r="B14" s="39" t="s">
        <v>127</v>
      </c>
      <c r="C14" s="40" t="s">
        <v>128</v>
      </c>
      <c r="D14" s="9">
        <v>39.83</v>
      </c>
      <c r="E14" s="9">
        <v>39.83</v>
      </c>
      <c r="F14" s="9"/>
    </row>
    <row r="15" spans="1:6" ht="26.1" customHeight="1">
      <c r="A15" s="70"/>
      <c r="B15" s="39" t="s">
        <v>129</v>
      </c>
      <c r="C15" s="40" t="s">
        <v>130</v>
      </c>
      <c r="D15" s="9">
        <v>19.920000000000002</v>
      </c>
      <c r="E15" s="9">
        <v>19.920000000000002</v>
      </c>
      <c r="F15" s="9"/>
    </row>
    <row r="16" spans="1:6" ht="26.1" customHeight="1">
      <c r="A16" s="70"/>
      <c r="B16" s="39" t="s">
        <v>131</v>
      </c>
      <c r="C16" s="40" t="s">
        <v>132</v>
      </c>
      <c r="D16" s="9">
        <v>5.23</v>
      </c>
      <c r="E16" s="9">
        <v>5.23</v>
      </c>
      <c r="F16" s="9"/>
    </row>
    <row r="17" spans="1:6" ht="26.1" customHeight="1">
      <c r="A17" s="70"/>
      <c r="B17" s="39" t="s">
        <v>133</v>
      </c>
      <c r="C17" s="40" t="s">
        <v>134</v>
      </c>
      <c r="D17" s="9">
        <v>97.67</v>
      </c>
      <c r="E17" s="9">
        <v>97.67</v>
      </c>
      <c r="F17" s="9"/>
    </row>
    <row r="18" spans="1:6" ht="26.1" customHeight="1">
      <c r="A18" s="70"/>
      <c r="B18" s="39" t="s">
        <v>135</v>
      </c>
      <c r="C18" s="40" t="s">
        <v>136</v>
      </c>
      <c r="D18" s="9">
        <v>75.83</v>
      </c>
      <c r="E18" s="9">
        <v>75.83</v>
      </c>
      <c r="F18" s="9"/>
    </row>
    <row r="19" spans="1:6" ht="26.1" customHeight="1">
      <c r="A19" s="70"/>
      <c r="B19" s="39" t="s">
        <v>137</v>
      </c>
      <c r="C19" s="40" t="s">
        <v>138</v>
      </c>
      <c r="D19" s="9">
        <v>136.78</v>
      </c>
      <c r="E19" s="9"/>
      <c r="F19" s="9">
        <v>136.78</v>
      </c>
    </row>
    <row r="20" spans="1:6" ht="26.1" customHeight="1">
      <c r="A20" s="70"/>
      <c r="B20" s="39" t="s">
        <v>139</v>
      </c>
      <c r="C20" s="40" t="s">
        <v>140</v>
      </c>
      <c r="D20" s="9">
        <v>6.97</v>
      </c>
      <c r="E20" s="9"/>
      <c r="F20" s="9">
        <v>6.97</v>
      </c>
    </row>
    <row r="21" spans="1:6" ht="26.1" customHeight="1">
      <c r="A21" s="70"/>
      <c r="B21" s="39" t="s">
        <v>141</v>
      </c>
      <c r="C21" s="40" t="s">
        <v>142</v>
      </c>
      <c r="D21" s="9">
        <v>2.89</v>
      </c>
      <c r="E21" s="9"/>
      <c r="F21" s="9">
        <v>2.89</v>
      </c>
    </row>
    <row r="22" spans="1:6" ht="26.1" customHeight="1">
      <c r="A22" s="70"/>
      <c r="B22" s="39" t="s">
        <v>143</v>
      </c>
      <c r="C22" s="40" t="s">
        <v>144</v>
      </c>
      <c r="D22" s="9">
        <v>30.8</v>
      </c>
      <c r="E22" s="9"/>
      <c r="F22" s="9">
        <v>30.8</v>
      </c>
    </row>
    <row r="23" spans="1:6" ht="26.1" customHeight="1">
      <c r="A23" s="70"/>
      <c r="B23" s="39" t="s">
        <v>145</v>
      </c>
      <c r="C23" s="40" t="s">
        <v>146</v>
      </c>
      <c r="D23" s="9">
        <v>10.3</v>
      </c>
      <c r="E23" s="9"/>
      <c r="F23" s="9">
        <v>10.3</v>
      </c>
    </row>
    <row r="24" spans="1:6" ht="26.1" customHeight="1">
      <c r="A24" s="70"/>
      <c r="B24" s="39" t="s">
        <v>147</v>
      </c>
      <c r="C24" s="40" t="s">
        <v>148</v>
      </c>
      <c r="D24" s="9">
        <v>33.93</v>
      </c>
      <c r="E24" s="9"/>
      <c r="F24" s="9">
        <v>33.93</v>
      </c>
    </row>
    <row r="25" spans="1:6" ht="26.1" customHeight="1">
      <c r="A25" s="70"/>
      <c r="B25" s="39" t="s">
        <v>149</v>
      </c>
      <c r="C25" s="40" t="s">
        <v>150</v>
      </c>
      <c r="D25" s="9">
        <v>15.64</v>
      </c>
      <c r="E25" s="9"/>
      <c r="F25" s="9">
        <v>15.64</v>
      </c>
    </row>
    <row r="26" spans="1:6" ht="26.1" customHeight="1">
      <c r="A26" s="70"/>
      <c r="B26" s="39" t="s">
        <v>151</v>
      </c>
      <c r="C26" s="40" t="s">
        <v>152</v>
      </c>
      <c r="D26" s="9">
        <v>7</v>
      </c>
      <c r="E26" s="9"/>
      <c r="F26" s="9">
        <v>7</v>
      </c>
    </row>
    <row r="27" spans="1:6" ht="26.1" customHeight="1">
      <c r="A27" s="70"/>
      <c r="B27" s="39" t="s">
        <v>153</v>
      </c>
      <c r="C27" s="40" t="s">
        <v>154</v>
      </c>
      <c r="D27" s="9">
        <v>1</v>
      </c>
      <c r="E27" s="9"/>
      <c r="F27" s="9">
        <v>1</v>
      </c>
    </row>
    <row r="28" spans="1:6" ht="26.1" customHeight="1">
      <c r="A28" s="70"/>
      <c r="B28" s="39" t="s">
        <v>155</v>
      </c>
      <c r="C28" s="40" t="s">
        <v>156</v>
      </c>
      <c r="D28" s="9">
        <v>1</v>
      </c>
      <c r="E28" s="9"/>
      <c r="F28" s="9">
        <v>1</v>
      </c>
    </row>
    <row r="29" spans="1:6" ht="26.1" customHeight="1">
      <c r="A29" s="70"/>
      <c r="B29" s="39" t="s">
        <v>157</v>
      </c>
      <c r="C29" s="40" t="s">
        <v>158</v>
      </c>
      <c r="D29" s="9">
        <v>13.05</v>
      </c>
      <c r="E29" s="9"/>
      <c r="F29" s="9">
        <v>13.05</v>
      </c>
    </row>
    <row r="30" spans="1:6" ht="26.1" customHeight="1">
      <c r="A30" s="70"/>
      <c r="B30" s="39" t="s">
        <v>159</v>
      </c>
      <c r="C30" s="40" t="s">
        <v>160</v>
      </c>
      <c r="D30" s="9">
        <v>2</v>
      </c>
      <c r="E30" s="9"/>
      <c r="F30" s="9">
        <v>2</v>
      </c>
    </row>
    <row r="31" spans="1:6" ht="26.1" customHeight="1">
      <c r="A31" s="70"/>
      <c r="B31" s="39" t="s">
        <v>161</v>
      </c>
      <c r="C31" s="40" t="s">
        <v>162</v>
      </c>
      <c r="D31" s="9">
        <v>12.2</v>
      </c>
      <c r="E31" s="9"/>
      <c r="F31" s="9">
        <v>12.2</v>
      </c>
    </row>
    <row r="32" spans="1:6" ht="26.1" customHeight="1">
      <c r="A32" s="70"/>
      <c r="B32" s="39" t="s">
        <v>163</v>
      </c>
      <c r="C32" s="40" t="s">
        <v>164</v>
      </c>
      <c r="D32" s="9">
        <v>144.4</v>
      </c>
      <c r="E32" s="9">
        <v>144.4</v>
      </c>
      <c r="F32" s="9"/>
    </row>
    <row r="33" spans="1:6" ht="26.1" customHeight="1">
      <c r="A33" s="70"/>
      <c r="B33" s="39" t="s">
        <v>165</v>
      </c>
      <c r="C33" s="40" t="s">
        <v>166</v>
      </c>
      <c r="D33" s="9">
        <v>127.72</v>
      </c>
      <c r="E33" s="9">
        <v>127.72</v>
      </c>
      <c r="F33" s="9"/>
    </row>
    <row r="34" spans="1:6" ht="26.1" customHeight="1">
      <c r="A34" s="70"/>
      <c r="B34" s="39" t="s">
        <v>167</v>
      </c>
      <c r="C34" s="40" t="s">
        <v>168</v>
      </c>
      <c r="D34" s="9">
        <v>16.68</v>
      </c>
      <c r="E34" s="9">
        <v>16.68</v>
      </c>
      <c r="F34" s="9"/>
    </row>
  </sheetData>
  <mergeCells count="6">
    <mergeCell ref="A8:A34"/>
    <mergeCell ref="B1:F1"/>
    <mergeCell ref="B2:F2"/>
    <mergeCell ref="B4:E4"/>
    <mergeCell ref="B5:C5"/>
    <mergeCell ref="D5:F5"/>
  </mergeCells>
  <phoneticPr fontId="11" type="noConversion"/>
  <printOptions horizontalCentered="1"/>
  <pageMargins left="0.39300000667572021" right="0.39300000667572021" top="0.39300000667572021" bottom="0.39300000667572021" header="0.5" footer="0.5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pane ySplit="6" topLeftCell="A7" activePane="bottomLeft" state="frozen"/>
      <selection pane="bottomLeft" sqref="A1:F1"/>
    </sheetView>
  </sheetViews>
  <sheetFormatPr defaultColWidth="10" defaultRowHeight="13.5"/>
  <cols>
    <col min="1" max="1" width="29.5" customWidth="1"/>
    <col min="2" max="2" width="29" customWidth="1"/>
    <col min="3" max="4" width="17.75" customWidth="1"/>
    <col min="5" max="5" width="17.375" customWidth="1"/>
    <col min="6" max="6" width="17.875" customWidth="1"/>
  </cols>
  <sheetData>
    <row r="1" spans="1:6" ht="35.85" customHeight="1">
      <c r="A1" s="57" t="s">
        <v>169</v>
      </c>
      <c r="B1" s="57"/>
      <c r="C1" s="57"/>
      <c r="D1" s="57"/>
      <c r="E1" s="57"/>
      <c r="F1" s="57"/>
    </row>
    <row r="2" spans="1:6" ht="16.350000000000001" customHeight="1">
      <c r="A2" s="23"/>
      <c r="B2" s="23"/>
      <c r="C2" s="23"/>
      <c r="D2" s="23"/>
      <c r="E2" s="23"/>
      <c r="F2" s="23"/>
    </row>
    <row r="3" spans="1:6" ht="16.350000000000001" customHeight="1">
      <c r="A3" s="24" t="s">
        <v>170</v>
      </c>
      <c r="B3" s="25"/>
      <c r="C3" s="25"/>
      <c r="D3" s="25"/>
      <c r="E3" s="25"/>
      <c r="F3" s="25"/>
    </row>
    <row r="4" spans="1:6" ht="16.350000000000001" customHeight="1">
      <c r="A4" s="59" t="s">
        <v>6</v>
      </c>
      <c r="B4" s="59"/>
      <c r="C4" s="59"/>
      <c r="D4" s="59"/>
      <c r="E4" s="59"/>
      <c r="F4" s="4" t="s">
        <v>7</v>
      </c>
    </row>
    <row r="5" spans="1:6" ht="26.1" customHeight="1">
      <c r="A5" s="67" t="s">
        <v>171</v>
      </c>
      <c r="B5" s="64" t="s">
        <v>172</v>
      </c>
      <c r="C5" s="64" t="s">
        <v>173</v>
      </c>
      <c r="D5" s="64"/>
      <c r="E5" s="64"/>
      <c r="F5" s="64" t="s">
        <v>174</v>
      </c>
    </row>
    <row r="6" spans="1:6" ht="26.1" customHeight="1">
      <c r="A6" s="67"/>
      <c r="B6" s="64"/>
      <c r="C6" s="7" t="s">
        <v>45</v>
      </c>
      <c r="D6" s="7" t="s">
        <v>175</v>
      </c>
      <c r="E6" s="7" t="s">
        <v>176</v>
      </c>
      <c r="F6" s="64"/>
    </row>
    <row r="7" spans="1:6" ht="26.1" customHeight="1">
      <c r="A7" s="9">
        <v>2</v>
      </c>
      <c r="B7" s="9"/>
      <c r="C7" s="9">
        <v>2</v>
      </c>
      <c r="D7" s="9"/>
      <c r="E7" s="9">
        <v>2</v>
      </c>
      <c r="F7" s="9"/>
    </row>
  </sheetData>
  <mergeCells count="6">
    <mergeCell ref="A1:F1"/>
    <mergeCell ref="A4:E4"/>
    <mergeCell ref="A5:A6"/>
    <mergeCell ref="B5:B6"/>
    <mergeCell ref="C5:E5"/>
    <mergeCell ref="F5:F6"/>
  </mergeCells>
  <phoneticPr fontId="11" type="noConversion"/>
  <printOptions horizontalCentered="1"/>
  <pageMargins left="0.39300000667572021" right="0.39300000667572021" top="0.39300000667572021" bottom="0.39300000667572021" header="0.5" footer="0.5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8"/>
  <sheetViews>
    <sheetView workbookViewId="0">
      <pane ySplit="6" topLeftCell="A7" activePane="bottomLeft" state="frozen"/>
      <selection pane="bottomLeft" sqref="A1:E1"/>
    </sheetView>
  </sheetViews>
  <sheetFormatPr defaultColWidth="10" defaultRowHeight="13.5"/>
  <cols>
    <col min="1" max="1" width="12.625" customWidth="1"/>
    <col min="2" max="2" width="58.75" customWidth="1"/>
    <col min="3" max="4" width="19.5" customWidth="1"/>
    <col min="5" max="5" width="19.375" customWidth="1"/>
  </cols>
  <sheetData>
    <row r="1" spans="1:5" ht="35.85" customHeight="1">
      <c r="A1" s="57" t="s">
        <v>177</v>
      </c>
      <c r="B1" s="57"/>
      <c r="C1" s="57"/>
      <c r="D1" s="57"/>
      <c r="E1" s="57"/>
    </row>
    <row r="2" spans="1:5" ht="16.350000000000001" customHeight="1">
      <c r="A2" s="23"/>
      <c r="B2" s="23"/>
      <c r="C2" s="23"/>
      <c r="D2" s="23"/>
      <c r="E2" s="23"/>
    </row>
    <row r="3" spans="1:5" ht="16.350000000000001" customHeight="1">
      <c r="A3" s="24" t="s">
        <v>178</v>
      </c>
      <c r="B3" s="25"/>
      <c r="C3" s="25"/>
      <c r="D3" s="25"/>
      <c r="E3" s="4"/>
    </row>
    <row r="4" spans="1:5" ht="16.350000000000001" customHeight="1">
      <c r="A4" s="59" t="s">
        <v>6</v>
      </c>
      <c r="B4" s="59"/>
      <c r="C4" s="59"/>
      <c r="D4" s="59"/>
      <c r="E4" s="4" t="s">
        <v>7</v>
      </c>
    </row>
    <row r="5" spans="1:5" ht="26.1" customHeight="1">
      <c r="A5" s="67" t="s">
        <v>54</v>
      </c>
      <c r="B5" s="64" t="s">
        <v>55</v>
      </c>
      <c r="C5" s="64" t="s">
        <v>179</v>
      </c>
      <c r="D5" s="64"/>
      <c r="E5" s="64"/>
    </row>
    <row r="6" spans="1:5" ht="26.1" customHeight="1">
      <c r="A6" s="67"/>
      <c r="B6" s="64"/>
      <c r="C6" s="7" t="s">
        <v>39</v>
      </c>
      <c r="D6" s="7" t="s">
        <v>56</v>
      </c>
      <c r="E6" s="7" t="s">
        <v>57</v>
      </c>
    </row>
    <row r="7" spans="1:5" ht="26.1" customHeight="1">
      <c r="A7" s="10"/>
      <c r="B7" s="22" t="s">
        <v>39</v>
      </c>
      <c r="C7" s="9"/>
      <c r="D7" s="9"/>
      <c r="E7" s="9"/>
    </row>
    <row r="8" spans="1:5" ht="26.1" customHeight="1">
      <c r="A8" s="28"/>
      <c r="B8" s="8"/>
      <c r="C8" s="9"/>
      <c r="D8" s="9"/>
      <c r="E8" s="9"/>
    </row>
    <row r="9" spans="1:5" ht="24" customHeight="1">
      <c r="A9" s="71" t="s">
        <v>180</v>
      </c>
      <c r="B9" s="71"/>
      <c r="C9" s="71"/>
      <c r="D9" s="71"/>
      <c r="E9" s="71"/>
    </row>
    <row r="10" spans="1:5" ht="16.350000000000001" customHeight="1"/>
    <row r="11" spans="1:5" ht="16.350000000000001" customHeight="1"/>
    <row r="12" spans="1:5" ht="16.350000000000001" customHeight="1"/>
    <row r="13" spans="1:5" ht="16.350000000000001" customHeight="1"/>
    <row r="14" spans="1:5" ht="16.350000000000001" customHeight="1"/>
    <row r="15" spans="1:5" ht="16.350000000000001" customHeight="1"/>
    <row r="16" spans="1:5" ht="16.350000000000001" customHeight="1"/>
    <row r="17" spans="1:5" ht="16.350000000000001" customHeight="1"/>
    <row r="18" spans="1:5" ht="16.350000000000001" customHeight="1"/>
    <row r="19" spans="1:5" ht="16.350000000000001" customHeight="1"/>
    <row r="20" spans="1:5" ht="16.350000000000001" customHeight="1"/>
    <row r="21" spans="1:5" ht="16.350000000000001" customHeight="1"/>
    <row r="22" spans="1:5" ht="16.350000000000001" customHeight="1"/>
    <row r="23" spans="1:5" ht="16.350000000000001" customHeight="1"/>
    <row r="24" spans="1:5" ht="16.350000000000001" customHeight="1"/>
    <row r="25" spans="1:5" ht="16.350000000000001" customHeight="1"/>
    <row r="26" spans="1:5" ht="16.350000000000001" customHeight="1"/>
    <row r="27" spans="1:5" ht="16.350000000000001" customHeight="1"/>
    <row r="28" spans="1:5" ht="24" customHeight="1">
      <c r="A28" s="71"/>
      <c r="B28" s="71"/>
      <c r="C28" s="71"/>
      <c r="D28" s="71"/>
      <c r="E28" s="71"/>
    </row>
  </sheetData>
  <mergeCells count="7">
    <mergeCell ref="A9:E9"/>
    <mergeCell ref="A28:E28"/>
    <mergeCell ref="A1:E1"/>
    <mergeCell ref="A4:D4"/>
    <mergeCell ref="A5:A6"/>
    <mergeCell ref="B5:B6"/>
    <mergeCell ref="C5:E5"/>
  </mergeCells>
  <phoneticPr fontId="11" type="noConversion"/>
  <printOptions horizontalCentered="1"/>
  <pageMargins left="0.39300000667572021" right="0.39300000667572021" top="0.39300000667572021" bottom="0.3930000066757202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17</vt:i4>
      </vt:variant>
    </vt:vector>
  </HeadingPairs>
  <TitlesOfParts>
    <vt:vector size="35" baseType="lpstr">
      <vt:lpstr>封面</vt:lpstr>
      <vt:lpstr>收支1</vt:lpstr>
      <vt:lpstr>收入2</vt:lpstr>
      <vt:lpstr>支出3</vt:lpstr>
      <vt:lpstr>财拨收支4</vt:lpstr>
      <vt:lpstr>一般公共支5</vt:lpstr>
      <vt:lpstr>基本（经济）6</vt:lpstr>
      <vt:lpstr>三公7</vt:lpstr>
      <vt:lpstr>基金8</vt:lpstr>
      <vt:lpstr>项目支出9</vt:lpstr>
      <vt:lpstr>功能10</vt:lpstr>
      <vt:lpstr>政府经济11</vt:lpstr>
      <vt:lpstr>部门经济12</vt:lpstr>
      <vt:lpstr>项目(债务)13</vt:lpstr>
      <vt:lpstr>采购14</vt:lpstr>
      <vt:lpstr>服务15</vt:lpstr>
      <vt:lpstr>整体绩效16</vt:lpstr>
      <vt:lpstr>项目绩效17</vt:lpstr>
      <vt:lpstr>部门经济12!Print_Titles</vt:lpstr>
      <vt:lpstr>财拨收支4!Print_Titles</vt:lpstr>
      <vt:lpstr>采购14!Print_Titles</vt:lpstr>
      <vt:lpstr>服务15!Print_Titles</vt:lpstr>
      <vt:lpstr>功能10!Print_Titles</vt:lpstr>
      <vt:lpstr>'基本（经济）6'!Print_Titles</vt:lpstr>
      <vt:lpstr>基金8!Print_Titles</vt:lpstr>
      <vt:lpstr>三公7!Print_Titles</vt:lpstr>
      <vt:lpstr>收入2!Print_Titles</vt:lpstr>
      <vt:lpstr>收支1!Print_Titles</vt:lpstr>
      <vt:lpstr>'项目(债务)13'!Print_Titles</vt:lpstr>
      <vt:lpstr>项目绩效17!Print_Titles</vt:lpstr>
      <vt:lpstr>项目支出9!Print_Titles</vt:lpstr>
      <vt:lpstr>一般公共支5!Print_Titles</vt:lpstr>
      <vt:lpstr>整体绩效16!Print_Titles</vt:lpstr>
      <vt:lpstr>政府经济11!Print_Titles</vt:lpstr>
      <vt:lpstr>支出3!Print_Titles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2025-02-06T06:25:04Z</dcterms:created>
  <dcterms:modified xsi:type="dcterms:W3CDTF">2025-02-06T08:41:16Z</dcterms:modified>
</cp:coreProperties>
</file>